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posals" sheetId="2" state="visible" r:id="rId2"/>
    <sheet xmlns:r="http://schemas.openxmlformats.org/officeDocument/2006/relationships" name="Awards" sheetId="3" state="visible" r:id="rId3"/>
    <sheet xmlns:r="http://schemas.openxmlformats.org/officeDocument/2006/relationships" name="Deadli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/dd/yyyy"/>
    <numFmt numFmtId="166" formatCode="&quot;$&quot;#,##0"/>
  </numFmts>
  <fonts count="6">
    <font>
      <name val="Calibri"/>
      <family val="2"/>
      <color theme="1"/>
      <sz val="11"/>
      <scheme val="minor"/>
    </font>
    <font>
      <b val="1"/>
      <color rgb="00142344"/>
      <sz val="16"/>
    </font>
    <font>
      <i val="1"/>
      <color rgb="006B7486"/>
      <sz val="9"/>
    </font>
    <font>
      <b val="1"/>
      <color rgb="00142344"/>
      <sz val="12"/>
    </font>
    <font>
      <b val="1"/>
      <color rgb="00FFFFFF"/>
    </font>
    <font>
      <color rgb="000B4FB3"/>
    </font>
  </fonts>
  <fills count="3">
    <fill>
      <patternFill/>
    </fill>
    <fill>
      <patternFill patternType="gray125"/>
    </fill>
    <fill>
      <patternFill patternType="solid">
        <fgColor rgb="001423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F2F2"/>
        </patternFill>
      </fill>
    </dxf>
    <dxf>
      <fill>
        <patternFill patternType="solid">
          <fgColor rgb="00FFFBEB"/>
        </patternFill>
      </fill>
    </dxf>
    <dxf>
      <fill>
        <patternFill patternType="solid">
          <fgColor rgb="00F0FD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Grant Tracking Spreadsheet</t>
        </is>
      </c>
    </row>
    <row r="2">
      <c r="A2" s="2" t="inlineStr">
        <is>
          <t>From GrantsManager (grantsmanager.com/templates/grant-tracking-spreadsheet)</t>
        </is>
      </c>
    </row>
    <row r="3">
      <c r="A3" t="inlineStr"/>
    </row>
    <row r="4">
      <c r="A4" s="3" t="inlineStr">
        <is>
          <t>How to use</t>
        </is>
      </c>
    </row>
    <row r="5">
      <c r="A5" t="inlineStr">
        <is>
          <t>1. Replace the example rows on each tab with your own proposals, awards, and deadlines.</t>
        </is>
      </c>
    </row>
    <row r="6">
      <c r="A6" t="inlineStr">
        <is>
          <t>2. Blue text is for you to enter. Black cells with formulas calculate automatically; do not overwrite them.</t>
        </is>
      </c>
    </row>
    <row r="7">
      <c r="A7" t="inlineStr">
        <is>
          <t>3. Update Spent and Encumbered on the Awards tab monthly from your financial system.</t>
        </is>
      </c>
    </row>
    <row r="8">
      <c r="A8" t="inlineStr">
        <is>
          <t>4. Status columns use drop-down lists. Add rows by copying an existing row so formulas come with it.</t>
        </is>
      </c>
    </row>
    <row r="9">
      <c r="A9" t="inlineStr"/>
    </row>
    <row r="10">
      <c r="A10" s="3" t="inlineStr">
        <is>
          <t>What the flags mean</t>
        </is>
      </c>
    </row>
    <row r="11">
      <c r="A11" t="inlineStr">
        <is>
          <t>Burn status compares % of budget committed (spent plus encumbered) with % of the project period elapsed.</t>
        </is>
      </c>
    </row>
    <row r="12">
      <c r="A12" t="inlineStr">
        <is>
          <t xml:space="preserve">  Spending ahead: spending is more than 10 points ahead of time elapsed.</t>
        </is>
      </c>
    </row>
    <row r="13">
      <c r="A13" t="inlineStr">
        <is>
          <t xml:space="preserve">  Underspending: spending is more than 15 points behind time elapsed.</t>
        </is>
      </c>
    </row>
    <row r="14">
      <c r="A14" t="inlineStr">
        <is>
          <t xml:space="preserve">  On pace: everything in between.</t>
        </is>
      </c>
    </row>
    <row r="15">
      <c r="A15" t="inlineStr">
        <is>
          <t>Deadlines due within 30 days are shaded amber; overdue items are shaded red.</t>
        </is>
      </c>
    </row>
    <row r="16">
      <c r="A16" t="inlineStr"/>
    </row>
    <row r="17">
      <c r="A17" s="2" t="inlineStr">
        <is>
          <t>This tracker is for planning. Your award terms and institutional records govern.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2" customWidth="1" min="3" max="3"/>
    <col width="18" customWidth="1" min="4" max="4"/>
    <col width="15" customWidth="1" min="5" max="5"/>
    <col width="15" customWidth="1" min="6" max="6"/>
    <col width="16" customWidth="1" min="7" max="7"/>
    <col width="16" customWidth="1" min="8" max="8"/>
    <col width="14" customWidth="1" min="9" max="9"/>
    <col width="30" customWidth="1" min="10" max="10"/>
  </cols>
  <sheetData>
    <row r="1" ht="30" customHeight="1">
      <c r="A1" s="4" t="inlineStr">
        <is>
          <t>Sponsor</t>
        </is>
      </c>
      <c r="B1" s="4" t="inlineStr">
        <is>
          <t>Mechanism</t>
        </is>
      </c>
      <c r="C1" s="4" t="inlineStr">
        <is>
          <t>Title</t>
        </is>
      </c>
      <c r="D1" s="4" t="inlineStr">
        <is>
          <t>PI</t>
        </is>
      </c>
      <c r="E1" s="4" t="inlineStr">
        <is>
          <t>Internal deadline</t>
        </is>
      </c>
      <c r="F1" s="4" t="inlineStr">
        <is>
          <t>Sponsor deadline</t>
        </is>
      </c>
      <c r="G1" s="4" t="inlineStr">
        <is>
          <t>Requested (total)</t>
        </is>
      </c>
      <c r="H1" s="4" t="inlineStr">
        <is>
          <t>Status</t>
        </is>
      </c>
      <c r="I1" s="4" t="inlineStr">
        <is>
          <t>Days to sponsor deadline</t>
        </is>
      </c>
      <c r="J1" s="4" t="inlineStr">
        <is>
          <t>Notes</t>
        </is>
      </c>
    </row>
    <row r="2">
      <c r="A2" s="5" t="inlineStr">
        <is>
          <t>NIH</t>
        </is>
      </c>
      <c r="B2" s="5" t="inlineStr">
        <is>
          <t>R01</t>
        </is>
      </c>
      <c r="C2" s="5" t="inlineStr">
        <is>
          <t>Neural circuits of memory consolidation (renewal)</t>
        </is>
      </c>
      <c r="D2" s="5" t="inlineStr">
        <is>
          <t>Chen</t>
        </is>
      </c>
      <c r="E2" s="6" t="n">
        <v>46420</v>
      </c>
      <c r="F2" s="6" t="n">
        <v>46462</v>
      </c>
      <c r="G2" s="7" t="n">
        <v>2500000</v>
      </c>
      <c r="H2" s="5" t="inlineStr">
        <is>
          <t>Drafting</t>
        </is>
      </c>
      <c r="I2">
        <f>IF(F2="","",F2-TODAY())</f>
        <v/>
      </c>
    </row>
    <row r="3">
      <c r="A3" s="5" t="inlineStr">
        <is>
          <t>NSF</t>
        </is>
      </c>
      <c r="B3" s="5" t="inlineStr">
        <is>
          <t>CAREER</t>
        </is>
      </c>
      <c r="C3" s="5" t="inlineStr">
        <is>
          <t>Adaptive sensing for coastal systems</t>
        </is>
      </c>
      <c r="D3" s="5" t="inlineStr">
        <is>
          <t>Okafor</t>
        </is>
      </c>
      <c r="E3" s="6" t="n">
        <v>46569</v>
      </c>
      <c r="F3" s="6" t="n">
        <v>46590</v>
      </c>
      <c r="G3" s="7" t="n">
        <v>600000</v>
      </c>
      <c r="H3" s="5" t="inlineStr">
        <is>
          <t>Drafting</t>
        </is>
      </c>
      <c r="I3">
        <f>IF(F3="","",F3-TODAY())</f>
        <v/>
      </c>
    </row>
    <row r="4">
      <c r="A4" s="5" t="inlineStr">
        <is>
          <t>DoD</t>
        </is>
      </c>
      <c r="B4" s="5" t="inlineStr">
        <is>
          <t>CDMRP</t>
        </is>
      </c>
      <c r="C4" s="5" t="inlineStr">
        <is>
          <t>Biomarkers for early detection</t>
        </is>
      </c>
      <c r="D4" s="5" t="inlineStr">
        <is>
          <t>Reyes</t>
        </is>
      </c>
      <c r="E4" s="6" t="n">
        <v>46346</v>
      </c>
      <c r="F4" s="6" t="n">
        <v>46360</v>
      </c>
      <c r="G4" s="7" t="n">
        <v>1200000</v>
      </c>
      <c r="H4" s="5" t="inlineStr">
        <is>
          <t>Internal review</t>
        </is>
      </c>
      <c r="I4">
        <f>IF(F4="","",F4-TODAY())</f>
        <v/>
      </c>
    </row>
    <row r="5">
      <c r="E5" s="8" t="n"/>
      <c r="F5" s="8" t="n"/>
      <c r="G5" s="9" t="n"/>
      <c r="I5">
        <f>IF(F5="","",F5-TODAY())</f>
        <v/>
      </c>
    </row>
    <row r="6">
      <c r="E6" s="8" t="n"/>
      <c r="F6" s="8" t="n"/>
      <c r="G6" s="9" t="n"/>
      <c r="I6">
        <f>IF(F6="","",F6-TODAY())</f>
        <v/>
      </c>
    </row>
    <row r="7">
      <c r="E7" s="8" t="n"/>
      <c r="F7" s="8" t="n"/>
      <c r="G7" s="9" t="n"/>
      <c r="I7">
        <f>IF(F7="","",F7-TODAY())</f>
        <v/>
      </c>
    </row>
    <row r="8">
      <c r="E8" s="8" t="n"/>
      <c r="F8" s="8" t="n"/>
      <c r="G8" s="9" t="n"/>
      <c r="I8">
        <f>IF(F8="","",F8-TODAY())</f>
        <v/>
      </c>
    </row>
    <row r="9">
      <c r="E9" s="8" t="n"/>
      <c r="F9" s="8" t="n"/>
      <c r="G9" s="9" t="n"/>
      <c r="I9">
        <f>IF(F9="","",F9-TODAY())</f>
        <v/>
      </c>
    </row>
    <row r="10">
      <c r="E10" s="8" t="n"/>
      <c r="F10" s="8" t="n"/>
      <c r="G10" s="9" t="n"/>
      <c r="I10">
        <f>IF(F10="","",F10-TODAY())</f>
        <v/>
      </c>
    </row>
    <row r="11">
      <c r="E11" s="8" t="n"/>
      <c r="F11" s="8" t="n"/>
      <c r="G11" s="9" t="n"/>
      <c r="I11">
        <f>IF(F11="","",F11-TODAY())</f>
        <v/>
      </c>
    </row>
    <row r="12">
      <c r="E12" s="8" t="n"/>
      <c r="F12" s="8" t="n"/>
      <c r="G12" s="9" t="n"/>
      <c r="I12">
        <f>IF(F12="","",F12-TODAY())</f>
        <v/>
      </c>
    </row>
    <row r="13">
      <c r="E13" s="8" t="n"/>
      <c r="F13" s="8" t="n"/>
      <c r="G13" s="9" t="n"/>
      <c r="I13">
        <f>IF(F13="","",F13-TODAY())</f>
        <v/>
      </c>
    </row>
    <row r="14">
      <c r="E14" s="8" t="n"/>
      <c r="F14" s="8" t="n"/>
      <c r="G14" s="9" t="n"/>
      <c r="I14">
        <f>IF(F14="","",F14-TODAY())</f>
        <v/>
      </c>
    </row>
    <row r="15">
      <c r="E15" s="8" t="n"/>
      <c r="F15" s="8" t="n"/>
      <c r="G15" s="9" t="n"/>
      <c r="I15">
        <f>IF(F15="","",F15-TODAY())</f>
        <v/>
      </c>
    </row>
    <row r="16">
      <c r="E16" s="8" t="n"/>
      <c r="F16" s="8" t="n"/>
      <c r="G16" s="9" t="n"/>
      <c r="I16">
        <f>IF(F16="","",F16-TODAY())</f>
        <v/>
      </c>
    </row>
    <row r="17">
      <c r="E17" s="8" t="n"/>
      <c r="F17" s="8" t="n"/>
      <c r="G17" s="9" t="n"/>
      <c r="I17">
        <f>IF(F17="","",F17-TODAY())</f>
        <v/>
      </c>
    </row>
    <row r="18">
      <c r="E18" s="8" t="n"/>
      <c r="F18" s="8" t="n"/>
      <c r="G18" s="9" t="n"/>
      <c r="I18">
        <f>IF(F18="","",F18-TODAY())</f>
        <v/>
      </c>
    </row>
    <row r="19">
      <c r="E19" s="8" t="n"/>
      <c r="F19" s="8" t="n"/>
      <c r="G19" s="9" t="n"/>
      <c r="I19">
        <f>IF(F19="","",F19-TODAY())</f>
        <v/>
      </c>
    </row>
    <row r="20">
      <c r="E20" s="8" t="n"/>
      <c r="F20" s="8" t="n"/>
      <c r="G20" s="9" t="n"/>
      <c r="I20">
        <f>IF(F20="","",F20-TODAY())</f>
        <v/>
      </c>
    </row>
    <row r="21">
      <c r="E21" s="8" t="n"/>
      <c r="F21" s="8" t="n"/>
      <c r="G21" s="9" t="n"/>
      <c r="I21">
        <f>IF(F21="","",F21-TODAY())</f>
        <v/>
      </c>
    </row>
    <row r="22">
      <c r="E22" s="8" t="n"/>
      <c r="F22" s="8" t="n"/>
      <c r="G22" s="9" t="n"/>
      <c r="I22">
        <f>IF(F22="","",F22-TODAY())</f>
        <v/>
      </c>
    </row>
    <row r="23">
      <c r="E23" s="8" t="n"/>
      <c r="F23" s="8" t="n"/>
      <c r="G23" s="9" t="n"/>
      <c r="I23">
        <f>IF(F23="","",F23-TODAY())</f>
        <v/>
      </c>
    </row>
    <row r="24">
      <c r="E24" s="8" t="n"/>
      <c r="F24" s="8" t="n"/>
      <c r="G24" s="9" t="n"/>
      <c r="I24">
        <f>IF(F24="","",F24-TODAY())</f>
        <v/>
      </c>
    </row>
    <row r="25">
      <c r="E25" s="8" t="n"/>
      <c r="F25" s="8" t="n"/>
      <c r="G25" s="9" t="n"/>
      <c r="I25">
        <f>IF(F25="","",F25-TODAY())</f>
        <v/>
      </c>
    </row>
    <row r="26">
      <c r="E26" s="8" t="n"/>
      <c r="F26" s="8" t="n"/>
      <c r="G26" s="9" t="n"/>
      <c r="I26">
        <f>IF(F26="","",F26-TODAY())</f>
        <v/>
      </c>
    </row>
    <row r="27">
      <c r="E27" s="8" t="n"/>
      <c r="F27" s="8" t="n"/>
      <c r="G27" s="9" t="n"/>
      <c r="I27">
        <f>IF(F27="","",F27-TODAY())</f>
        <v/>
      </c>
    </row>
    <row r="28">
      <c r="E28" s="8" t="n"/>
      <c r="F28" s="8" t="n"/>
      <c r="G28" s="9" t="n"/>
      <c r="I28">
        <f>IF(F28="","",F28-TODAY())</f>
        <v/>
      </c>
    </row>
    <row r="29">
      <c r="E29" s="8" t="n"/>
      <c r="F29" s="8" t="n"/>
      <c r="G29" s="9" t="n"/>
      <c r="I29">
        <f>IF(F29="","",F29-TODAY())</f>
        <v/>
      </c>
    </row>
    <row r="30">
      <c r="E30" s="8" t="n"/>
      <c r="F30" s="8" t="n"/>
      <c r="G30" s="9" t="n"/>
      <c r="I30">
        <f>IF(F30="","",F30-TODAY())</f>
        <v/>
      </c>
    </row>
    <row r="31">
      <c r="E31" s="8" t="n"/>
      <c r="F31" s="8" t="n"/>
      <c r="G31" s="9" t="n"/>
      <c r="I31">
        <f>IF(F31="","",F31-TODAY())</f>
        <v/>
      </c>
    </row>
    <row r="32">
      <c r="E32" s="8" t="n"/>
      <c r="F32" s="8" t="n"/>
      <c r="G32" s="9" t="n"/>
      <c r="I32">
        <f>IF(F32="","",F32-TODAY())</f>
        <v/>
      </c>
    </row>
    <row r="33">
      <c r="E33" s="8" t="n"/>
      <c r="F33" s="8" t="n"/>
      <c r="G33" s="9" t="n"/>
      <c r="I33">
        <f>IF(F33="","",F33-TODAY())</f>
        <v/>
      </c>
    </row>
    <row r="34">
      <c r="E34" s="8" t="n"/>
      <c r="F34" s="8" t="n"/>
      <c r="G34" s="9" t="n"/>
      <c r="I34">
        <f>IF(F34="","",F34-TODAY())</f>
        <v/>
      </c>
    </row>
    <row r="35">
      <c r="E35" s="8" t="n"/>
      <c r="F35" s="8" t="n"/>
      <c r="G35" s="9" t="n"/>
      <c r="I35">
        <f>IF(F35="","",F35-TODAY())</f>
        <v/>
      </c>
    </row>
    <row r="36">
      <c r="E36" s="8" t="n"/>
      <c r="F36" s="8" t="n"/>
      <c r="G36" s="9" t="n"/>
      <c r="I36">
        <f>IF(F36="","",F36-TODAY())</f>
        <v/>
      </c>
    </row>
    <row r="37">
      <c r="E37" s="8" t="n"/>
      <c r="F37" s="8" t="n"/>
      <c r="G37" s="9" t="n"/>
      <c r="I37">
        <f>IF(F37="","",F37-TODAY())</f>
        <v/>
      </c>
    </row>
    <row r="38">
      <c r="E38" s="8" t="n"/>
      <c r="F38" s="8" t="n"/>
      <c r="G38" s="9" t="n"/>
      <c r="I38">
        <f>IF(F38="","",F38-TODAY())</f>
        <v/>
      </c>
    </row>
    <row r="39">
      <c r="E39" s="8" t="n"/>
      <c r="F39" s="8" t="n"/>
      <c r="G39" s="9" t="n"/>
      <c r="I39">
        <f>IF(F39="","",F39-TODAY())</f>
        <v/>
      </c>
    </row>
    <row r="40">
      <c r="E40" s="8" t="n"/>
      <c r="F40" s="8" t="n"/>
      <c r="G40" s="9" t="n"/>
      <c r="I40">
        <f>IF(F40="","",F40-TODAY())</f>
        <v/>
      </c>
    </row>
    <row r="41">
      <c r="E41" s="8" t="n"/>
      <c r="F41" s="8" t="n"/>
      <c r="G41" s="9" t="n"/>
      <c r="I41">
        <f>IF(F41="","",F41-TODAY())</f>
        <v/>
      </c>
    </row>
    <row r="42">
      <c r="E42" s="8" t="n"/>
      <c r="F42" s="8" t="n"/>
      <c r="G42" s="9" t="n"/>
      <c r="I42">
        <f>IF(F42="","",F42-TODAY())</f>
        <v/>
      </c>
    </row>
    <row r="43">
      <c r="E43" s="8" t="n"/>
      <c r="F43" s="8" t="n"/>
      <c r="G43" s="9" t="n"/>
      <c r="I43">
        <f>IF(F43="","",F43-TODAY())</f>
        <v/>
      </c>
    </row>
    <row r="44">
      <c r="E44" s="8" t="n"/>
      <c r="F44" s="8" t="n"/>
      <c r="G44" s="9" t="n"/>
      <c r="I44">
        <f>IF(F44="","",F44-TODAY())</f>
        <v/>
      </c>
    </row>
    <row r="45">
      <c r="E45" s="8" t="n"/>
      <c r="F45" s="8" t="n"/>
      <c r="G45" s="9" t="n"/>
      <c r="I45">
        <f>IF(F45="","",F45-TODAY())</f>
        <v/>
      </c>
    </row>
    <row r="46">
      <c r="E46" s="8" t="n"/>
      <c r="F46" s="8" t="n"/>
      <c r="G46" s="9" t="n"/>
      <c r="I46">
        <f>IF(F46="","",F46-TODAY())</f>
        <v/>
      </c>
    </row>
    <row r="47">
      <c r="E47" s="8" t="n"/>
      <c r="F47" s="8" t="n"/>
      <c r="G47" s="9" t="n"/>
      <c r="I47">
        <f>IF(F47="","",F47-TODAY())</f>
        <v/>
      </c>
    </row>
    <row r="48">
      <c r="E48" s="8" t="n"/>
      <c r="F48" s="8" t="n"/>
      <c r="G48" s="9" t="n"/>
      <c r="I48">
        <f>IF(F48="","",F48-TODAY())</f>
        <v/>
      </c>
    </row>
    <row r="49">
      <c r="E49" s="8" t="n"/>
      <c r="F49" s="8" t="n"/>
      <c r="G49" s="9" t="n"/>
      <c r="I49">
        <f>IF(F49="","",F49-TODAY())</f>
        <v/>
      </c>
    </row>
    <row r="50">
      <c r="E50" s="8" t="n"/>
      <c r="F50" s="8" t="n"/>
      <c r="G50" s="9" t="n"/>
      <c r="I50">
        <f>IF(F50="","",F50-TODAY())</f>
        <v/>
      </c>
    </row>
    <row r="51">
      <c r="E51" s="8" t="n"/>
      <c r="F51" s="8" t="n"/>
      <c r="G51" s="9" t="n"/>
      <c r="I51">
        <f>IF(F51="","",F51-TODAY())</f>
        <v/>
      </c>
    </row>
    <row r="52">
      <c r="E52" s="8" t="n"/>
      <c r="F52" s="8" t="n"/>
      <c r="G52" s="9" t="n"/>
      <c r="I52">
        <f>IF(F52="","",F52-TODAY())</f>
        <v/>
      </c>
    </row>
    <row r="53">
      <c r="E53" s="8" t="n"/>
      <c r="F53" s="8" t="n"/>
      <c r="G53" s="9" t="n"/>
      <c r="I53">
        <f>IF(F53="","",F53-TODAY())</f>
        <v/>
      </c>
    </row>
    <row r="54">
      <c r="E54" s="8" t="n"/>
      <c r="F54" s="8" t="n"/>
      <c r="G54" s="9" t="n"/>
      <c r="I54">
        <f>IF(F54="","",F54-TODAY())</f>
        <v/>
      </c>
    </row>
    <row r="55">
      <c r="E55" s="8" t="n"/>
      <c r="F55" s="8" t="n"/>
      <c r="G55" s="9" t="n"/>
      <c r="I55">
        <f>IF(F55="","",F55-TODAY())</f>
        <v/>
      </c>
    </row>
    <row r="56">
      <c r="E56" s="8" t="n"/>
      <c r="F56" s="8" t="n"/>
      <c r="G56" s="9" t="n"/>
      <c r="I56">
        <f>IF(F56="","",F56-TODAY())</f>
        <v/>
      </c>
    </row>
    <row r="57">
      <c r="E57" s="8" t="n"/>
      <c r="F57" s="8" t="n"/>
      <c r="G57" s="9" t="n"/>
      <c r="I57">
        <f>IF(F57="","",F57-TODAY())</f>
        <v/>
      </c>
    </row>
    <row r="58">
      <c r="E58" s="8" t="n"/>
      <c r="F58" s="8" t="n"/>
      <c r="G58" s="9" t="n"/>
      <c r="I58">
        <f>IF(F58="","",F58-TODAY())</f>
        <v/>
      </c>
    </row>
    <row r="59">
      <c r="E59" s="8" t="n"/>
      <c r="F59" s="8" t="n"/>
      <c r="G59" s="9" t="n"/>
      <c r="I59">
        <f>IF(F59="","",F59-TODAY())</f>
        <v/>
      </c>
    </row>
    <row r="60">
      <c r="E60" s="8" t="n"/>
      <c r="F60" s="8" t="n"/>
      <c r="G60" s="9" t="n"/>
      <c r="I60">
        <f>IF(F60="","",F60-TODAY())</f>
        <v/>
      </c>
    </row>
    <row r="61">
      <c r="E61" s="8" t="n"/>
      <c r="F61" s="8" t="n"/>
      <c r="G61" s="9" t="n"/>
      <c r="I61">
        <f>IF(F61="","",F61-TODAY())</f>
        <v/>
      </c>
    </row>
  </sheetData>
  <conditionalFormatting sqref="I2:I61">
    <cfRule type="expression" priority="1" dxfId="0">
      <formula>AND(ISNUMBER(I2),I2&lt;0,$H2&lt;&gt;"Submitted",$H2&lt;&gt;"Under review",$H2&lt;&gt;"Awarded",$H2&lt;&gt;"Not funded")</formula>
    </cfRule>
    <cfRule type="expression" priority="2" dxfId="1">
      <formula>AND(ISNUMBER(I2),I2&gt;=0,I2&lt;=30)</formula>
    </cfRule>
  </conditionalFormatting>
  <dataValidations count="1">
    <dataValidation sqref="H2:H61" showDropDown="0" showInputMessage="0" showErrorMessage="0" allowBlank="1" type="list">
      <formula1>"Drafting,Internal review,Submitted,Under review,Awarded,Not funded,Withdrawn"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38" customWidth="1" min="3" max="3"/>
    <col width="14" customWidth="1" min="4" max="4"/>
    <col width="12" customWidth="1" min="5" max="5"/>
    <col width="12" customWidth="1" min="6" max="6"/>
    <col width="14" customWidth="1" min="7" max="7"/>
    <col width="13" customWidth="1" min="8" max="8"/>
    <col width="13" customWidth="1" min="9" max="9"/>
    <col width="13" customWidth="1" min="10" max="10"/>
    <col width="14" customWidth="1" min="11" max="11"/>
    <col width="12" customWidth="1" min="12" max="12"/>
    <col width="15" customWidth="1" min="13" max="13"/>
    <col width="11" customWidth="1" min="14" max="14"/>
  </cols>
  <sheetData>
    <row r="1" ht="30" customHeight="1">
      <c r="A1" s="4" t="inlineStr">
        <is>
          <t>Award number</t>
        </is>
      </c>
      <c r="B1" s="4" t="inlineStr">
        <is>
          <t>Sponsor</t>
        </is>
      </c>
      <c r="C1" s="4" t="inlineStr">
        <is>
          <t>Title</t>
        </is>
      </c>
      <c r="D1" s="4" t="inlineStr">
        <is>
          <t>PI</t>
        </is>
      </c>
      <c r="E1" s="4" t="inlineStr">
        <is>
          <t>Start date</t>
        </is>
      </c>
      <c r="F1" s="4" t="inlineStr">
        <is>
          <t>End date</t>
        </is>
      </c>
      <c r="G1" s="4" t="inlineStr">
        <is>
          <t>Total budget</t>
        </is>
      </c>
      <c r="H1" s="4" t="inlineStr">
        <is>
          <t>Spent</t>
        </is>
      </c>
      <c r="I1" s="4" t="inlineStr">
        <is>
          <t>Encumbered</t>
        </is>
      </c>
      <c r="J1" s="4" t="inlineStr">
        <is>
          <t>Remaining</t>
        </is>
      </c>
      <c r="K1" s="4" t="inlineStr">
        <is>
          <t>% committed (spent + encumbered)</t>
        </is>
      </c>
      <c r="L1" s="4" t="inlineStr">
        <is>
          <t>% time elapsed</t>
        </is>
      </c>
      <c r="M1" s="4" t="inlineStr">
        <is>
          <t>Burn status</t>
        </is>
      </c>
      <c r="N1" s="4" t="inlineStr">
        <is>
          <t>Days to end</t>
        </is>
      </c>
    </row>
    <row r="2">
      <c r="A2" s="5" t="inlineStr">
        <is>
          <t>AW-2022-0041</t>
        </is>
      </c>
      <c r="B2" s="5" t="inlineStr">
        <is>
          <t>NIH</t>
        </is>
      </c>
      <c r="C2" s="5" t="inlineStr">
        <is>
          <t>Neural circuits of memory consolidation</t>
        </is>
      </c>
      <c r="D2" s="5" t="inlineStr">
        <is>
          <t>Chen</t>
        </is>
      </c>
      <c r="E2" s="6" t="n">
        <v>44743</v>
      </c>
      <c r="F2" s="6" t="n">
        <v>46568</v>
      </c>
      <c r="G2" s="7" t="n">
        <v>1720000</v>
      </c>
      <c r="H2" s="7" t="n">
        <v>655000</v>
      </c>
      <c r="I2" s="7" t="n">
        <v>120000</v>
      </c>
      <c r="J2" s="9">
        <f>IF(G2="","",G2-H2-I2)</f>
        <v/>
      </c>
      <c r="K2" s="10">
        <f>IF(OR(G2="",G2=0),"",(H2+I2)/G2)</f>
        <v/>
      </c>
      <c r="L2" s="10">
        <f>IF(OR(E2="",F2=""),"",MAX(0,MIN(1,(TODAY()-E2)/(F2-E2))))</f>
        <v/>
      </c>
      <c r="M2">
        <f>IF(OR(K2="",L2=""),"",IF(K2-L2&gt;0.1,"Spending ahead",IF(L2-K2&gt;0.15,"Underspending","On pace")))</f>
        <v/>
      </c>
      <c r="N2">
        <f>IF(F2="","",F2-TODAY())</f>
        <v/>
      </c>
    </row>
    <row r="3">
      <c r="A3" s="5" t="inlineStr">
        <is>
          <t>AW-2024-0067</t>
        </is>
      </c>
      <c r="B3" s="5" t="inlineStr">
        <is>
          <t>NSF</t>
        </is>
      </c>
      <c r="C3" s="5" t="inlineStr">
        <is>
          <t>Computational models of hippocampal replay</t>
        </is>
      </c>
      <c r="D3" s="5" t="inlineStr">
        <is>
          <t>Chen</t>
        </is>
      </c>
      <c r="E3" s="6" t="n">
        <v>45292</v>
      </c>
      <c r="F3" s="6" t="n">
        <v>46387</v>
      </c>
      <c r="G3" s="7" t="n">
        <v>825000</v>
      </c>
      <c r="H3" s="7" t="n">
        <v>730000</v>
      </c>
      <c r="I3" s="7" t="n">
        <v>40000</v>
      </c>
      <c r="J3" s="9">
        <f>IF(G3="","",G3-H3-I3)</f>
        <v/>
      </c>
      <c r="K3" s="10">
        <f>IF(OR(G3="",G3=0),"",(H3+I3)/G3)</f>
        <v/>
      </c>
      <c r="L3" s="10">
        <f>IF(OR(E3="",F3=""),"",MAX(0,MIN(1,(TODAY()-E3)/(F3-E3))))</f>
        <v/>
      </c>
      <c r="M3">
        <f>IF(OR(K3="",L3=""),"",IF(K3-L3&gt;0.1,"Spending ahead",IF(L3-K3&gt;0.15,"Underspending","On pace")))</f>
        <v/>
      </c>
      <c r="N3">
        <f>IF(F3="","",F3-TODAY())</f>
        <v/>
      </c>
    </row>
    <row r="4">
      <c r="A4" s="5" t="inlineStr">
        <is>
          <t>AW-2023-0052</t>
        </is>
      </c>
      <c r="B4" s="5" t="inlineStr">
        <is>
          <t>NIH</t>
        </is>
      </c>
      <c r="C4" s="5" t="inlineStr">
        <is>
          <t>Attentional control in aging adults</t>
        </is>
      </c>
      <c r="D4" s="5" t="inlineStr">
        <is>
          <t>Whitfield</t>
        </is>
      </c>
      <c r="E4" s="6" t="n">
        <v>45231</v>
      </c>
      <c r="F4" s="6" t="n">
        <v>46326</v>
      </c>
      <c r="G4" s="7" t="n">
        <v>150000</v>
      </c>
      <c r="H4" s="7" t="n">
        <v>139000</v>
      </c>
      <c r="I4" s="7" t="n">
        <v>0</v>
      </c>
      <c r="J4" s="9">
        <f>IF(G4="","",G4-H4-I4)</f>
        <v/>
      </c>
      <c r="K4" s="10">
        <f>IF(OR(G4="",G4=0),"",(H4+I4)/G4)</f>
        <v/>
      </c>
      <c r="L4" s="10">
        <f>IF(OR(E4="",F4=""),"",MAX(0,MIN(1,(TODAY()-E4)/(F4-E4))))</f>
        <v/>
      </c>
      <c r="M4">
        <f>IF(OR(K4="",L4=""),"",IF(K4-L4&gt;0.1,"Spending ahead",IF(L4-K4&gt;0.15,"Underspending","On pace")))</f>
        <v/>
      </c>
      <c r="N4">
        <f>IF(F4="","",F4-TODAY())</f>
        <v/>
      </c>
    </row>
    <row r="5">
      <c r="E5" s="8" t="n"/>
      <c r="F5" s="8" t="n"/>
      <c r="G5" s="9" t="n"/>
      <c r="H5" s="9" t="n"/>
      <c r="I5" s="9" t="n"/>
      <c r="J5" s="9">
        <f>IF(G5="","",G5-H5-I5)</f>
        <v/>
      </c>
      <c r="K5" s="10">
        <f>IF(OR(G5="",G5=0),"",(H5+I5)/G5)</f>
        <v/>
      </c>
      <c r="L5" s="10">
        <f>IF(OR(E5="",F5=""),"",MAX(0,MIN(1,(TODAY()-E5)/(F5-E5))))</f>
        <v/>
      </c>
      <c r="M5">
        <f>IF(OR(K5="",L5=""),"",IF(K5-L5&gt;0.1,"Spending ahead",IF(L5-K5&gt;0.15,"Underspending","On pace")))</f>
        <v/>
      </c>
      <c r="N5">
        <f>IF(F5="","",F5-TODAY())</f>
        <v/>
      </c>
    </row>
    <row r="6">
      <c r="E6" s="8" t="n"/>
      <c r="F6" s="8" t="n"/>
      <c r="G6" s="9" t="n"/>
      <c r="H6" s="9" t="n"/>
      <c r="I6" s="9" t="n"/>
      <c r="J6" s="9">
        <f>IF(G6="","",G6-H6-I6)</f>
        <v/>
      </c>
      <c r="K6" s="10">
        <f>IF(OR(G6="",G6=0),"",(H6+I6)/G6)</f>
        <v/>
      </c>
      <c r="L6" s="10">
        <f>IF(OR(E6="",F6=""),"",MAX(0,MIN(1,(TODAY()-E6)/(F6-E6))))</f>
        <v/>
      </c>
      <c r="M6">
        <f>IF(OR(K6="",L6=""),"",IF(K6-L6&gt;0.1,"Spending ahead",IF(L6-K6&gt;0.15,"Underspending","On pace")))</f>
        <v/>
      </c>
      <c r="N6">
        <f>IF(F6="","",F6-TODAY())</f>
        <v/>
      </c>
    </row>
    <row r="7">
      <c r="E7" s="8" t="n"/>
      <c r="F7" s="8" t="n"/>
      <c r="G7" s="9" t="n"/>
      <c r="H7" s="9" t="n"/>
      <c r="I7" s="9" t="n"/>
      <c r="J7" s="9">
        <f>IF(G7="","",G7-H7-I7)</f>
        <v/>
      </c>
      <c r="K7" s="10">
        <f>IF(OR(G7="",G7=0),"",(H7+I7)/G7)</f>
        <v/>
      </c>
      <c r="L7" s="10">
        <f>IF(OR(E7="",F7=""),"",MAX(0,MIN(1,(TODAY()-E7)/(F7-E7))))</f>
        <v/>
      </c>
      <c r="M7">
        <f>IF(OR(K7="",L7=""),"",IF(K7-L7&gt;0.1,"Spending ahead",IF(L7-K7&gt;0.15,"Underspending","On pace")))</f>
        <v/>
      </c>
      <c r="N7">
        <f>IF(F7="","",F7-TODAY())</f>
        <v/>
      </c>
    </row>
    <row r="8">
      <c r="E8" s="8" t="n"/>
      <c r="F8" s="8" t="n"/>
      <c r="G8" s="9" t="n"/>
      <c r="H8" s="9" t="n"/>
      <c r="I8" s="9" t="n"/>
      <c r="J8" s="9">
        <f>IF(G8="","",G8-H8-I8)</f>
        <v/>
      </c>
      <c r="K8" s="10">
        <f>IF(OR(G8="",G8=0),"",(H8+I8)/G8)</f>
        <v/>
      </c>
      <c r="L8" s="10">
        <f>IF(OR(E8="",F8=""),"",MAX(0,MIN(1,(TODAY()-E8)/(F8-E8))))</f>
        <v/>
      </c>
      <c r="M8">
        <f>IF(OR(K8="",L8=""),"",IF(K8-L8&gt;0.1,"Spending ahead",IF(L8-K8&gt;0.15,"Underspending","On pace")))</f>
        <v/>
      </c>
      <c r="N8">
        <f>IF(F8="","",F8-TODAY())</f>
        <v/>
      </c>
    </row>
    <row r="9">
      <c r="E9" s="8" t="n"/>
      <c r="F9" s="8" t="n"/>
      <c r="G9" s="9" t="n"/>
      <c r="H9" s="9" t="n"/>
      <c r="I9" s="9" t="n"/>
      <c r="J9" s="9">
        <f>IF(G9="","",G9-H9-I9)</f>
        <v/>
      </c>
      <c r="K9" s="10">
        <f>IF(OR(G9="",G9=0),"",(H9+I9)/G9)</f>
        <v/>
      </c>
      <c r="L9" s="10">
        <f>IF(OR(E9="",F9=""),"",MAX(0,MIN(1,(TODAY()-E9)/(F9-E9))))</f>
        <v/>
      </c>
      <c r="M9">
        <f>IF(OR(K9="",L9=""),"",IF(K9-L9&gt;0.1,"Spending ahead",IF(L9-K9&gt;0.15,"Underspending","On pace")))</f>
        <v/>
      </c>
      <c r="N9">
        <f>IF(F9="","",F9-TODAY())</f>
        <v/>
      </c>
    </row>
    <row r="10">
      <c r="E10" s="8" t="n"/>
      <c r="F10" s="8" t="n"/>
      <c r="G10" s="9" t="n"/>
      <c r="H10" s="9" t="n"/>
      <c r="I10" s="9" t="n"/>
      <c r="J10" s="9">
        <f>IF(G10="","",G10-H10-I10)</f>
        <v/>
      </c>
      <c r="K10" s="10">
        <f>IF(OR(G10="",G10=0),"",(H10+I10)/G10)</f>
        <v/>
      </c>
      <c r="L10" s="10">
        <f>IF(OR(E10="",F10=""),"",MAX(0,MIN(1,(TODAY()-E10)/(F10-E10))))</f>
        <v/>
      </c>
      <c r="M10">
        <f>IF(OR(K10="",L10=""),"",IF(K10-L10&gt;0.1,"Spending ahead",IF(L10-K10&gt;0.15,"Underspending","On pace")))</f>
        <v/>
      </c>
      <c r="N10">
        <f>IF(F10="","",F10-TODAY())</f>
        <v/>
      </c>
    </row>
    <row r="11">
      <c r="E11" s="8" t="n"/>
      <c r="F11" s="8" t="n"/>
      <c r="G11" s="9" t="n"/>
      <c r="H11" s="9" t="n"/>
      <c r="I11" s="9" t="n"/>
      <c r="J11" s="9">
        <f>IF(G11="","",G11-H11-I11)</f>
        <v/>
      </c>
      <c r="K11" s="10">
        <f>IF(OR(G11="",G11=0),"",(H11+I11)/G11)</f>
        <v/>
      </c>
      <c r="L11" s="10">
        <f>IF(OR(E11="",F11=""),"",MAX(0,MIN(1,(TODAY()-E11)/(F11-E11))))</f>
        <v/>
      </c>
      <c r="M11">
        <f>IF(OR(K11="",L11=""),"",IF(K11-L11&gt;0.1,"Spending ahead",IF(L11-K11&gt;0.15,"Underspending","On pace")))</f>
        <v/>
      </c>
      <c r="N11">
        <f>IF(F11="","",F11-TODAY())</f>
        <v/>
      </c>
    </row>
    <row r="12">
      <c r="E12" s="8" t="n"/>
      <c r="F12" s="8" t="n"/>
      <c r="G12" s="9" t="n"/>
      <c r="H12" s="9" t="n"/>
      <c r="I12" s="9" t="n"/>
      <c r="J12" s="9">
        <f>IF(G12="","",G12-H12-I12)</f>
        <v/>
      </c>
      <c r="K12" s="10">
        <f>IF(OR(G12="",G12=0),"",(H12+I12)/G12)</f>
        <v/>
      </c>
      <c r="L12" s="10">
        <f>IF(OR(E12="",F12=""),"",MAX(0,MIN(1,(TODAY()-E12)/(F12-E12))))</f>
        <v/>
      </c>
      <c r="M12">
        <f>IF(OR(K12="",L12=""),"",IF(K12-L12&gt;0.1,"Spending ahead",IF(L12-K12&gt;0.15,"Underspending","On pace")))</f>
        <v/>
      </c>
      <c r="N12">
        <f>IF(F12="","",F12-TODAY())</f>
        <v/>
      </c>
    </row>
    <row r="13">
      <c r="E13" s="8" t="n"/>
      <c r="F13" s="8" t="n"/>
      <c r="G13" s="9" t="n"/>
      <c r="H13" s="9" t="n"/>
      <c r="I13" s="9" t="n"/>
      <c r="J13" s="9">
        <f>IF(G13="","",G13-H13-I13)</f>
        <v/>
      </c>
      <c r="K13" s="10">
        <f>IF(OR(G13="",G13=0),"",(H13+I13)/G13)</f>
        <v/>
      </c>
      <c r="L13" s="10">
        <f>IF(OR(E13="",F13=""),"",MAX(0,MIN(1,(TODAY()-E13)/(F13-E13))))</f>
        <v/>
      </c>
      <c r="M13">
        <f>IF(OR(K13="",L13=""),"",IF(K13-L13&gt;0.1,"Spending ahead",IF(L13-K13&gt;0.15,"Underspending","On pace")))</f>
        <v/>
      </c>
      <c r="N13">
        <f>IF(F13="","",F13-TODAY())</f>
        <v/>
      </c>
    </row>
    <row r="14">
      <c r="E14" s="8" t="n"/>
      <c r="F14" s="8" t="n"/>
      <c r="G14" s="9" t="n"/>
      <c r="H14" s="9" t="n"/>
      <c r="I14" s="9" t="n"/>
      <c r="J14" s="9">
        <f>IF(G14="","",G14-H14-I14)</f>
        <v/>
      </c>
      <c r="K14" s="10">
        <f>IF(OR(G14="",G14=0),"",(H14+I14)/G14)</f>
        <v/>
      </c>
      <c r="L14" s="10">
        <f>IF(OR(E14="",F14=""),"",MAX(0,MIN(1,(TODAY()-E14)/(F14-E14))))</f>
        <v/>
      </c>
      <c r="M14">
        <f>IF(OR(K14="",L14=""),"",IF(K14-L14&gt;0.1,"Spending ahead",IF(L14-K14&gt;0.15,"Underspending","On pace")))</f>
        <v/>
      </c>
      <c r="N14">
        <f>IF(F14="","",F14-TODAY())</f>
        <v/>
      </c>
    </row>
    <row r="15">
      <c r="E15" s="8" t="n"/>
      <c r="F15" s="8" t="n"/>
      <c r="G15" s="9" t="n"/>
      <c r="H15" s="9" t="n"/>
      <c r="I15" s="9" t="n"/>
      <c r="J15" s="9">
        <f>IF(G15="","",G15-H15-I15)</f>
        <v/>
      </c>
      <c r="K15" s="10">
        <f>IF(OR(G15="",G15=0),"",(H15+I15)/G15)</f>
        <v/>
      </c>
      <c r="L15" s="10">
        <f>IF(OR(E15="",F15=""),"",MAX(0,MIN(1,(TODAY()-E15)/(F15-E15))))</f>
        <v/>
      </c>
      <c r="M15">
        <f>IF(OR(K15="",L15=""),"",IF(K15-L15&gt;0.1,"Spending ahead",IF(L15-K15&gt;0.15,"Underspending","On pace")))</f>
        <v/>
      </c>
      <c r="N15">
        <f>IF(F15="","",F15-TODAY())</f>
        <v/>
      </c>
    </row>
    <row r="16">
      <c r="E16" s="8" t="n"/>
      <c r="F16" s="8" t="n"/>
      <c r="G16" s="9" t="n"/>
      <c r="H16" s="9" t="n"/>
      <c r="I16" s="9" t="n"/>
      <c r="J16" s="9">
        <f>IF(G16="","",G16-H16-I16)</f>
        <v/>
      </c>
      <c r="K16" s="10">
        <f>IF(OR(G16="",G16=0),"",(H16+I16)/G16)</f>
        <v/>
      </c>
      <c r="L16" s="10">
        <f>IF(OR(E16="",F16=""),"",MAX(0,MIN(1,(TODAY()-E16)/(F16-E16))))</f>
        <v/>
      </c>
      <c r="M16">
        <f>IF(OR(K16="",L16=""),"",IF(K16-L16&gt;0.1,"Spending ahead",IF(L16-K16&gt;0.15,"Underspending","On pace")))</f>
        <v/>
      </c>
      <c r="N16">
        <f>IF(F16="","",F16-TODAY())</f>
        <v/>
      </c>
    </row>
    <row r="17">
      <c r="E17" s="8" t="n"/>
      <c r="F17" s="8" t="n"/>
      <c r="G17" s="9" t="n"/>
      <c r="H17" s="9" t="n"/>
      <c r="I17" s="9" t="n"/>
      <c r="J17" s="9">
        <f>IF(G17="","",G17-H17-I17)</f>
        <v/>
      </c>
      <c r="K17" s="10">
        <f>IF(OR(G17="",G17=0),"",(H17+I17)/G17)</f>
        <v/>
      </c>
      <c r="L17" s="10">
        <f>IF(OR(E17="",F17=""),"",MAX(0,MIN(1,(TODAY()-E17)/(F17-E17))))</f>
        <v/>
      </c>
      <c r="M17">
        <f>IF(OR(K17="",L17=""),"",IF(K17-L17&gt;0.1,"Spending ahead",IF(L17-K17&gt;0.15,"Underspending","On pace")))</f>
        <v/>
      </c>
      <c r="N17">
        <f>IF(F17="","",F17-TODAY())</f>
        <v/>
      </c>
    </row>
    <row r="18">
      <c r="E18" s="8" t="n"/>
      <c r="F18" s="8" t="n"/>
      <c r="G18" s="9" t="n"/>
      <c r="H18" s="9" t="n"/>
      <c r="I18" s="9" t="n"/>
      <c r="J18" s="9">
        <f>IF(G18="","",G18-H18-I18)</f>
        <v/>
      </c>
      <c r="K18" s="10">
        <f>IF(OR(G18="",G18=0),"",(H18+I18)/G18)</f>
        <v/>
      </c>
      <c r="L18" s="10">
        <f>IF(OR(E18="",F18=""),"",MAX(0,MIN(1,(TODAY()-E18)/(F18-E18))))</f>
        <v/>
      </c>
      <c r="M18">
        <f>IF(OR(K18="",L18=""),"",IF(K18-L18&gt;0.1,"Spending ahead",IF(L18-K18&gt;0.15,"Underspending","On pace")))</f>
        <v/>
      </c>
      <c r="N18">
        <f>IF(F18="","",F18-TODAY())</f>
        <v/>
      </c>
    </row>
    <row r="19">
      <c r="E19" s="8" t="n"/>
      <c r="F19" s="8" t="n"/>
      <c r="G19" s="9" t="n"/>
      <c r="H19" s="9" t="n"/>
      <c r="I19" s="9" t="n"/>
      <c r="J19" s="9">
        <f>IF(G19="","",G19-H19-I19)</f>
        <v/>
      </c>
      <c r="K19" s="10">
        <f>IF(OR(G19="",G19=0),"",(H19+I19)/G19)</f>
        <v/>
      </c>
      <c r="L19" s="10">
        <f>IF(OR(E19="",F19=""),"",MAX(0,MIN(1,(TODAY()-E19)/(F19-E19))))</f>
        <v/>
      </c>
      <c r="M19">
        <f>IF(OR(K19="",L19=""),"",IF(K19-L19&gt;0.1,"Spending ahead",IF(L19-K19&gt;0.15,"Underspending","On pace")))</f>
        <v/>
      </c>
      <c r="N19">
        <f>IF(F19="","",F19-TODAY())</f>
        <v/>
      </c>
    </row>
    <row r="20">
      <c r="E20" s="8" t="n"/>
      <c r="F20" s="8" t="n"/>
      <c r="G20" s="9" t="n"/>
      <c r="H20" s="9" t="n"/>
      <c r="I20" s="9" t="n"/>
      <c r="J20" s="9">
        <f>IF(G20="","",G20-H20-I20)</f>
        <v/>
      </c>
      <c r="K20" s="10">
        <f>IF(OR(G20="",G20=0),"",(H20+I20)/G20)</f>
        <v/>
      </c>
      <c r="L20" s="10">
        <f>IF(OR(E20="",F20=""),"",MAX(0,MIN(1,(TODAY()-E20)/(F20-E20))))</f>
        <v/>
      </c>
      <c r="M20">
        <f>IF(OR(K20="",L20=""),"",IF(K20-L20&gt;0.1,"Spending ahead",IF(L20-K20&gt;0.15,"Underspending","On pace")))</f>
        <v/>
      </c>
      <c r="N20">
        <f>IF(F20="","",F20-TODAY())</f>
        <v/>
      </c>
    </row>
    <row r="21">
      <c r="E21" s="8" t="n"/>
      <c r="F21" s="8" t="n"/>
      <c r="G21" s="9" t="n"/>
      <c r="H21" s="9" t="n"/>
      <c r="I21" s="9" t="n"/>
      <c r="J21" s="9">
        <f>IF(G21="","",G21-H21-I21)</f>
        <v/>
      </c>
      <c r="K21" s="10">
        <f>IF(OR(G21="",G21=0),"",(H21+I21)/G21)</f>
        <v/>
      </c>
      <c r="L21" s="10">
        <f>IF(OR(E21="",F21=""),"",MAX(0,MIN(1,(TODAY()-E21)/(F21-E21))))</f>
        <v/>
      </c>
      <c r="M21">
        <f>IF(OR(K21="",L21=""),"",IF(K21-L21&gt;0.1,"Spending ahead",IF(L21-K21&gt;0.15,"Underspending","On pace")))</f>
        <v/>
      </c>
      <c r="N21">
        <f>IF(F21="","",F21-TODAY())</f>
        <v/>
      </c>
    </row>
    <row r="22">
      <c r="E22" s="8" t="n"/>
      <c r="F22" s="8" t="n"/>
      <c r="G22" s="9" t="n"/>
      <c r="H22" s="9" t="n"/>
      <c r="I22" s="9" t="n"/>
      <c r="J22" s="9">
        <f>IF(G22="","",G22-H22-I22)</f>
        <v/>
      </c>
      <c r="K22" s="10">
        <f>IF(OR(G22="",G22=0),"",(H22+I22)/G22)</f>
        <v/>
      </c>
      <c r="L22" s="10">
        <f>IF(OR(E22="",F22=""),"",MAX(0,MIN(1,(TODAY()-E22)/(F22-E22))))</f>
        <v/>
      </c>
      <c r="M22">
        <f>IF(OR(K22="",L22=""),"",IF(K22-L22&gt;0.1,"Spending ahead",IF(L22-K22&gt;0.15,"Underspending","On pace")))</f>
        <v/>
      </c>
      <c r="N22">
        <f>IF(F22="","",F22-TODAY())</f>
        <v/>
      </c>
    </row>
    <row r="23">
      <c r="E23" s="8" t="n"/>
      <c r="F23" s="8" t="n"/>
      <c r="G23" s="9" t="n"/>
      <c r="H23" s="9" t="n"/>
      <c r="I23" s="9" t="n"/>
      <c r="J23" s="9">
        <f>IF(G23="","",G23-H23-I23)</f>
        <v/>
      </c>
      <c r="K23" s="10">
        <f>IF(OR(G23="",G23=0),"",(H23+I23)/G23)</f>
        <v/>
      </c>
      <c r="L23" s="10">
        <f>IF(OR(E23="",F23=""),"",MAX(0,MIN(1,(TODAY()-E23)/(F23-E23))))</f>
        <v/>
      </c>
      <c r="M23">
        <f>IF(OR(K23="",L23=""),"",IF(K23-L23&gt;0.1,"Spending ahead",IF(L23-K23&gt;0.15,"Underspending","On pace")))</f>
        <v/>
      </c>
      <c r="N23">
        <f>IF(F23="","",F23-TODAY())</f>
        <v/>
      </c>
    </row>
    <row r="24">
      <c r="E24" s="8" t="n"/>
      <c r="F24" s="8" t="n"/>
      <c r="G24" s="9" t="n"/>
      <c r="H24" s="9" t="n"/>
      <c r="I24" s="9" t="n"/>
      <c r="J24" s="9">
        <f>IF(G24="","",G24-H24-I24)</f>
        <v/>
      </c>
      <c r="K24" s="10">
        <f>IF(OR(G24="",G24=0),"",(H24+I24)/G24)</f>
        <v/>
      </c>
      <c r="L24" s="10">
        <f>IF(OR(E24="",F24=""),"",MAX(0,MIN(1,(TODAY()-E24)/(F24-E24))))</f>
        <v/>
      </c>
      <c r="M24">
        <f>IF(OR(K24="",L24=""),"",IF(K24-L24&gt;0.1,"Spending ahead",IF(L24-K24&gt;0.15,"Underspending","On pace")))</f>
        <v/>
      </c>
      <c r="N24">
        <f>IF(F24="","",F24-TODAY())</f>
        <v/>
      </c>
    </row>
    <row r="25">
      <c r="E25" s="8" t="n"/>
      <c r="F25" s="8" t="n"/>
      <c r="G25" s="9" t="n"/>
      <c r="H25" s="9" t="n"/>
      <c r="I25" s="9" t="n"/>
      <c r="J25" s="9">
        <f>IF(G25="","",G25-H25-I25)</f>
        <v/>
      </c>
      <c r="K25" s="10">
        <f>IF(OR(G25="",G25=0),"",(H25+I25)/G25)</f>
        <v/>
      </c>
      <c r="L25" s="10">
        <f>IF(OR(E25="",F25=""),"",MAX(0,MIN(1,(TODAY()-E25)/(F25-E25))))</f>
        <v/>
      </c>
      <c r="M25">
        <f>IF(OR(K25="",L25=""),"",IF(K25-L25&gt;0.1,"Spending ahead",IF(L25-K25&gt;0.15,"Underspending","On pace")))</f>
        <v/>
      </c>
      <c r="N25">
        <f>IF(F25="","",F25-TODAY())</f>
        <v/>
      </c>
    </row>
    <row r="26">
      <c r="E26" s="8" t="n"/>
      <c r="F26" s="8" t="n"/>
      <c r="G26" s="9" t="n"/>
      <c r="H26" s="9" t="n"/>
      <c r="I26" s="9" t="n"/>
      <c r="J26" s="9">
        <f>IF(G26="","",G26-H26-I26)</f>
        <v/>
      </c>
      <c r="K26" s="10">
        <f>IF(OR(G26="",G26=0),"",(H26+I26)/G26)</f>
        <v/>
      </c>
      <c r="L26" s="10">
        <f>IF(OR(E26="",F26=""),"",MAX(0,MIN(1,(TODAY()-E26)/(F26-E26))))</f>
        <v/>
      </c>
      <c r="M26">
        <f>IF(OR(K26="",L26=""),"",IF(K26-L26&gt;0.1,"Spending ahead",IF(L26-K26&gt;0.15,"Underspending","On pace")))</f>
        <v/>
      </c>
      <c r="N26">
        <f>IF(F26="","",F26-TODAY())</f>
        <v/>
      </c>
    </row>
    <row r="27">
      <c r="E27" s="8" t="n"/>
      <c r="F27" s="8" t="n"/>
      <c r="G27" s="9" t="n"/>
      <c r="H27" s="9" t="n"/>
      <c r="I27" s="9" t="n"/>
      <c r="J27" s="9">
        <f>IF(G27="","",G27-H27-I27)</f>
        <v/>
      </c>
      <c r="K27" s="10">
        <f>IF(OR(G27="",G27=0),"",(H27+I27)/G27)</f>
        <v/>
      </c>
      <c r="L27" s="10">
        <f>IF(OR(E27="",F27=""),"",MAX(0,MIN(1,(TODAY()-E27)/(F27-E27))))</f>
        <v/>
      </c>
      <c r="M27">
        <f>IF(OR(K27="",L27=""),"",IF(K27-L27&gt;0.1,"Spending ahead",IF(L27-K27&gt;0.15,"Underspending","On pace")))</f>
        <v/>
      </c>
      <c r="N27">
        <f>IF(F27="","",F27-TODAY())</f>
        <v/>
      </c>
    </row>
    <row r="28">
      <c r="E28" s="8" t="n"/>
      <c r="F28" s="8" t="n"/>
      <c r="G28" s="9" t="n"/>
      <c r="H28" s="9" t="n"/>
      <c r="I28" s="9" t="n"/>
      <c r="J28" s="9">
        <f>IF(G28="","",G28-H28-I28)</f>
        <v/>
      </c>
      <c r="K28" s="10">
        <f>IF(OR(G28="",G28=0),"",(H28+I28)/G28)</f>
        <v/>
      </c>
      <c r="L28" s="10">
        <f>IF(OR(E28="",F28=""),"",MAX(0,MIN(1,(TODAY()-E28)/(F28-E28))))</f>
        <v/>
      </c>
      <c r="M28">
        <f>IF(OR(K28="",L28=""),"",IF(K28-L28&gt;0.1,"Spending ahead",IF(L28-K28&gt;0.15,"Underspending","On pace")))</f>
        <v/>
      </c>
      <c r="N28">
        <f>IF(F28="","",F28-TODAY())</f>
        <v/>
      </c>
    </row>
    <row r="29">
      <c r="E29" s="8" t="n"/>
      <c r="F29" s="8" t="n"/>
      <c r="G29" s="9" t="n"/>
      <c r="H29" s="9" t="n"/>
      <c r="I29" s="9" t="n"/>
      <c r="J29" s="9">
        <f>IF(G29="","",G29-H29-I29)</f>
        <v/>
      </c>
      <c r="K29" s="10">
        <f>IF(OR(G29="",G29=0),"",(H29+I29)/G29)</f>
        <v/>
      </c>
      <c r="L29" s="10">
        <f>IF(OR(E29="",F29=""),"",MAX(0,MIN(1,(TODAY()-E29)/(F29-E29))))</f>
        <v/>
      </c>
      <c r="M29">
        <f>IF(OR(K29="",L29=""),"",IF(K29-L29&gt;0.1,"Spending ahead",IF(L29-K29&gt;0.15,"Underspending","On pace")))</f>
        <v/>
      </c>
      <c r="N29">
        <f>IF(F29="","",F29-TODAY())</f>
        <v/>
      </c>
    </row>
    <row r="30">
      <c r="E30" s="8" t="n"/>
      <c r="F30" s="8" t="n"/>
      <c r="G30" s="9" t="n"/>
      <c r="H30" s="9" t="n"/>
      <c r="I30" s="9" t="n"/>
      <c r="J30" s="9">
        <f>IF(G30="","",G30-H30-I30)</f>
        <v/>
      </c>
      <c r="K30" s="10">
        <f>IF(OR(G30="",G30=0),"",(H30+I30)/G30)</f>
        <v/>
      </c>
      <c r="L30" s="10">
        <f>IF(OR(E30="",F30=""),"",MAX(0,MIN(1,(TODAY()-E30)/(F30-E30))))</f>
        <v/>
      </c>
      <c r="M30">
        <f>IF(OR(K30="",L30=""),"",IF(K30-L30&gt;0.1,"Spending ahead",IF(L30-K30&gt;0.15,"Underspending","On pace")))</f>
        <v/>
      </c>
      <c r="N30">
        <f>IF(F30="","",F30-TODAY())</f>
        <v/>
      </c>
    </row>
    <row r="31">
      <c r="E31" s="8" t="n"/>
      <c r="F31" s="8" t="n"/>
      <c r="G31" s="9" t="n"/>
      <c r="H31" s="9" t="n"/>
      <c r="I31" s="9" t="n"/>
      <c r="J31" s="9">
        <f>IF(G31="","",G31-H31-I31)</f>
        <v/>
      </c>
      <c r="K31" s="10">
        <f>IF(OR(G31="",G31=0),"",(H31+I31)/G31)</f>
        <v/>
      </c>
      <c r="L31" s="10">
        <f>IF(OR(E31="",F31=""),"",MAX(0,MIN(1,(TODAY()-E31)/(F31-E31))))</f>
        <v/>
      </c>
      <c r="M31">
        <f>IF(OR(K31="",L31=""),"",IF(K31-L31&gt;0.1,"Spending ahead",IF(L31-K31&gt;0.15,"Underspending","On pace")))</f>
        <v/>
      </c>
      <c r="N31">
        <f>IF(F31="","",F31-TODAY())</f>
        <v/>
      </c>
    </row>
    <row r="32">
      <c r="E32" s="8" t="n"/>
      <c r="F32" s="8" t="n"/>
      <c r="G32" s="9" t="n"/>
      <c r="H32" s="9" t="n"/>
      <c r="I32" s="9" t="n"/>
      <c r="J32" s="9">
        <f>IF(G32="","",G32-H32-I32)</f>
        <v/>
      </c>
      <c r="K32" s="10">
        <f>IF(OR(G32="",G32=0),"",(H32+I32)/G32)</f>
        <v/>
      </c>
      <c r="L32" s="10">
        <f>IF(OR(E32="",F32=""),"",MAX(0,MIN(1,(TODAY()-E32)/(F32-E32))))</f>
        <v/>
      </c>
      <c r="M32">
        <f>IF(OR(K32="",L32=""),"",IF(K32-L32&gt;0.1,"Spending ahead",IF(L32-K32&gt;0.15,"Underspending","On pace")))</f>
        <v/>
      </c>
      <c r="N32">
        <f>IF(F32="","",F32-TODAY())</f>
        <v/>
      </c>
    </row>
    <row r="33">
      <c r="E33" s="8" t="n"/>
      <c r="F33" s="8" t="n"/>
      <c r="G33" s="9" t="n"/>
      <c r="H33" s="9" t="n"/>
      <c r="I33" s="9" t="n"/>
      <c r="J33" s="9">
        <f>IF(G33="","",G33-H33-I33)</f>
        <v/>
      </c>
      <c r="K33" s="10">
        <f>IF(OR(G33="",G33=0),"",(H33+I33)/G33)</f>
        <v/>
      </c>
      <c r="L33" s="10">
        <f>IF(OR(E33="",F33=""),"",MAX(0,MIN(1,(TODAY()-E33)/(F33-E33))))</f>
        <v/>
      </c>
      <c r="M33">
        <f>IF(OR(K33="",L33=""),"",IF(K33-L33&gt;0.1,"Spending ahead",IF(L33-K33&gt;0.15,"Underspending","On pace")))</f>
        <v/>
      </c>
      <c r="N33">
        <f>IF(F33="","",F33-TODAY())</f>
        <v/>
      </c>
    </row>
    <row r="34">
      <c r="E34" s="8" t="n"/>
      <c r="F34" s="8" t="n"/>
      <c r="G34" s="9" t="n"/>
      <c r="H34" s="9" t="n"/>
      <c r="I34" s="9" t="n"/>
      <c r="J34" s="9">
        <f>IF(G34="","",G34-H34-I34)</f>
        <v/>
      </c>
      <c r="K34" s="10">
        <f>IF(OR(G34="",G34=0),"",(H34+I34)/G34)</f>
        <v/>
      </c>
      <c r="L34" s="10">
        <f>IF(OR(E34="",F34=""),"",MAX(0,MIN(1,(TODAY()-E34)/(F34-E34))))</f>
        <v/>
      </c>
      <c r="M34">
        <f>IF(OR(K34="",L34=""),"",IF(K34-L34&gt;0.1,"Spending ahead",IF(L34-K34&gt;0.15,"Underspending","On pace")))</f>
        <v/>
      </c>
      <c r="N34">
        <f>IF(F34="","",F34-TODAY())</f>
        <v/>
      </c>
    </row>
    <row r="35">
      <c r="E35" s="8" t="n"/>
      <c r="F35" s="8" t="n"/>
      <c r="G35" s="9" t="n"/>
      <c r="H35" s="9" t="n"/>
      <c r="I35" s="9" t="n"/>
      <c r="J35" s="9">
        <f>IF(G35="","",G35-H35-I35)</f>
        <v/>
      </c>
      <c r="K35" s="10">
        <f>IF(OR(G35="",G35=0),"",(H35+I35)/G35)</f>
        <v/>
      </c>
      <c r="L35" s="10">
        <f>IF(OR(E35="",F35=""),"",MAX(0,MIN(1,(TODAY()-E35)/(F35-E35))))</f>
        <v/>
      </c>
      <c r="M35">
        <f>IF(OR(K35="",L35=""),"",IF(K35-L35&gt;0.1,"Spending ahead",IF(L35-K35&gt;0.15,"Underspending","On pace")))</f>
        <v/>
      </c>
      <c r="N35">
        <f>IF(F35="","",F35-TODAY())</f>
        <v/>
      </c>
    </row>
    <row r="36">
      <c r="E36" s="8" t="n"/>
      <c r="F36" s="8" t="n"/>
      <c r="G36" s="9" t="n"/>
      <c r="H36" s="9" t="n"/>
      <c r="I36" s="9" t="n"/>
      <c r="J36" s="9">
        <f>IF(G36="","",G36-H36-I36)</f>
        <v/>
      </c>
      <c r="K36" s="10">
        <f>IF(OR(G36="",G36=0),"",(H36+I36)/G36)</f>
        <v/>
      </c>
      <c r="L36" s="10">
        <f>IF(OR(E36="",F36=""),"",MAX(0,MIN(1,(TODAY()-E36)/(F36-E36))))</f>
        <v/>
      </c>
      <c r="M36">
        <f>IF(OR(K36="",L36=""),"",IF(K36-L36&gt;0.1,"Spending ahead",IF(L36-K36&gt;0.15,"Underspending","On pace")))</f>
        <v/>
      </c>
      <c r="N36">
        <f>IF(F36="","",F36-TODAY())</f>
        <v/>
      </c>
    </row>
    <row r="37">
      <c r="E37" s="8" t="n"/>
      <c r="F37" s="8" t="n"/>
      <c r="G37" s="9" t="n"/>
      <c r="H37" s="9" t="n"/>
      <c r="I37" s="9" t="n"/>
      <c r="J37" s="9">
        <f>IF(G37="","",G37-H37-I37)</f>
        <v/>
      </c>
      <c r="K37" s="10">
        <f>IF(OR(G37="",G37=0),"",(H37+I37)/G37)</f>
        <v/>
      </c>
      <c r="L37" s="10">
        <f>IF(OR(E37="",F37=""),"",MAX(0,MIN(1,(TODAY()-E37)/(F37-E37))))</f>
        <v/>
      </c>
      <c r="M37">
        <f>IF(OR(K37="",L37=""),"",IF(K37-L37&gt;0.1,"Spending ahead",IF(L37-K37&gt;0.15,"Underspending","On pace")))</f>
        <v/>
      </c>
      <c r="N37">
        <f>IF(F37="","",F37-TODAY())</f>
        <v/>
      </c>
    </row>
    <row r="38">
      <c r="E38" s="8" t="n"/>
      <c r="F38" s="8" t="n"/>
      <c r="G38" s="9" t="n"/>
      <c r="H38" s="9" t="n"/>
      <c r="I38" s="9" t="n"/>
      <c r="J38" s="9">
        <f>IF(G38="","",G38-H38-I38)</f>
        <v/>
      </c>
      <c r="K38" s="10">
        <f>IF(OR(G38="",G38=0),"",(H38+I38)/G38)</f>
        <v/>
      </c>
      <c r="L38" s="10">
        <f>IF(OR(E38="",F38=""),"",MAX(0,MIN(1,(TODAY()-E38)/(F38-E38))))</f>
        <v/>
      </c>
      <c r="M38">
        <f>IF(OR(K38="",L38=""),"",IF(K38-L38&gt;0.1,"Spending ahead",IF(L38-K38&gt;0.15,"Underspending","On pace")))</f>
        <v/>
      </c>
      <c r="N38">
        <f>IF(F38="","",F38-TODAY())</f>
        <v/>
      </c>
    </row>
    <row r="39">
      <c r="E39" s="8" t="n"/>
      <c r="F39" s="8" t="n"/>
      <c r="G39" s="9" t="n"/>
      <c r="H39" s="9" t="n"/>
      <c r="I39" s="9" t="n"/>
      <c r="J39" s="9">
        <f>IF(G39="","",G39-H39-I39)</f>
        <v/>
      </c>
      <c r="K39" s="10">
        <f>IF(OR(G39="",G39=0),"",(H39+I39)/G39)</f>
        <v/>
      </c>
      <c r="L39" s="10">
        <f>IF(OR(E39="",F39=""),"",MAX(0,MIN(1,(TODAY()-E39)/(F39-E39))))</f>
        <v/>
      </c>
      <c r="M39">
        <f>IF(OR(K39="",L39=""),"",IF(K39-L39&gt;0.1,"Spending ahead",IF(L39-K39&gt;0.15,"Underspending","On pace")))</f>
        <v/>
      </c>
      <c r="N39">
        <f>IF(F39="","",F39-TODAY())</f>
        <v/>
      </c>
    </row>
    <row r="40">
      <c r="E40" s="8" t="n"/>
      <c r="F40" s="8" t="n"/>
      <c r="G40" s="9" t="n"/>
      <c r="H40" s="9" t="n"/>
      <c r="I40" s="9" t="n"/>
      <c r="J40" s="9">
        <f>IF(G40="","",G40-H40-I40)</f>
        <v/>
      </c>
      <c r="K40" s="10">
        <f>IF(OR(G40="",G40=0),"",(H40+I40)/G40)</f>
        <v/>
      </c>
      <c r="L40" s="10">
        <f>IF(OR(E40="",F40=""),"",MAX(0,MIN(1,(TODAY()-E40)/(F40-E40))))</f>
        <v/>
      </c>
      <c r="M40">
        <f>IF(OR(K40="",L40=""),"",IF(K40-L40&gt;0.1,"Spending ahead",IF(L40-K40&gt;0.15,"Underspending","On pace")))</f>
        <v/>
      </c>
      <c r="N40">
        <f>IF(F40="","",F40-TODAY())</f>
        <v/>
      </c>
    </row>
    <row r="41">
      <c r="E41" s="8" t="n"/>
      <c r="F41" s="8" t="n"/>
      <c r="G41" s="9" t="n"/>
      <c r="H41" s="9" t="n"/>
      <c r="I41" s="9" t="n"/>
      <c r="J41" s="9">
        <f>IF(G41="","",G41-H41-I41)</f>
        <v/>
      </c>
      <c r="K41" s="10">
        <f>IF(OR(G41="",G41=0),"",(H41+I41)/G41)</f>
        <v/>
      </c>
      <c r="L41" s="10">
        <f>IF(OR(E41="",F41=""),"",MAX(0,MIN(1,(TODAY()-E41)/(F41-E41))))</f>
        <v/>
      </c>
      <c r="M41">
        <f>IF(OR(K41="",L41=""),"",IF(K41-L41&gt;0.1,"Spending ahead",IF(L41-K41&gt;0.15,"Underspending","On pace")))</f>
        <v/>
      </c>
      <c r="N41">
        <f>IF(F41="","",F41-TODAY())</f>
        <v/>
      </c>
    </row>
    <row r="42">
      <c r="E42" s="8" t="n"/>
      <c r="F42" s="8" t="n"/>
      <c r="G42" s="9" t="n"/>
      <c r="H42" s="9" t="n"/>
      <c r="I42" s="9" t="n"/>
      <c r="J42" s="9">
        <f>IF(G42="","",G42-H42-I42)</f>
        <v/>
      </c>
      <c r="K42" s="10">
        <f>IF(OR(G42="",G42=0),"",(H42+I42)/G42)</f>
        <v/>
      </c>
      <c r="L42" s="10">
        <f>IF(OR(E42="",F42=""),"",MAX(0,MIN(1,(TODAY()-E42)/(F42-E42))))</f>
        <v/>
      </c>
      <c r="M42">
        <f>IF(OR(K42="",L42=""),"",IF(K42-L42&gt;0.1,"Spending ahead",IF(L42-K42&gt;0.15,"Underspending","On pace")))</f>
        <v/>
      </c>
      <c r="N42">
        <f>IF(F42="","",F42-TODAY())</f>
        <v/>
      </c>
    </row>
    <row r="43">
      <c r="E43" s="8" t="n"/>
      <c r="F43" s="8" t="n"/>
      <c r="G43" s="9" t="n"/>
      <c r="H43" s="9" t="n"/>
      <c r="I43" s="9" t="n"/>
      <c r="J43" s="9">
        <f>IF(G43="","",G43-H43-I43)</f>
        <v/>
      </c>
      <c r="K43" s="10">
        <f>IF(OR(G43="",G43=0),"",(H43+I43)/G43)</f>
        <v/>
      </c>
      <c r="L43" s="10">
        <f>IF(OR(E43="",F43=""),"",MAX(0,MIN(1,(TODAY()-E43)/(F43-E43))))</f>
        <v/>
      </c>
      <c r="M43">
        <f>IF(OR(K43="",L43=""),"",IF(K43-L43&gt;0.1,"Spending ahead",IF(L43-K43&gt;0.15,"Underspending","On pace")))</f>
        <v/>
      </c>
      <c r="N43">
        <f>IF(F43="","",F43-TODAY())</f>
        <v/>
      </c>
    </row>
    <row r="44">
      <c r="E44" s="8" t="n"/>
      <c r="F44" s="8" t="n"/>
      <c r="G44" s="9" t="n"/>
      <c r="H44" s="9" t="n"/>
      <c r="I44" s="9" t="n"/>
      <c r="J44" s="9">
        <f>IF(G44="","",G44-H44-I44)</f>
        <v/>
      </c>
      <c r="K44" s="10">
        <f>IF(OR(G44="",G44=0),"",(H44+I44)/G44)</f>
        <v/>
      </c>
      <c r="L44" s="10">
        <f>IF(OR(E44="",F44=""),"",MAX(0,MIN(1,(TODAY()-E44)/(F44-E44))))</f>
        <v/>
      </c>
      <c r="M44">
        <f>IF(OR(K44="",L44=""),"",IF(K44-L44&gt;0.1,"Spending ahead",IF(L44-K44&gt;0.15,"Underspending","On pace")))</f>
        <v/>
      </c>
      <c r="N44">
        <f>IF(F44="","",F44-TODAY())</f>
        <v/>
      </c>
    </row>
    <row r="45">
      <c r="E45" s="8" t="n"/>
      <c r="F45" s="8" t="n"/>
      <c r="G45" s="9" t="n"/>
      <c r="H45" s="9" t="n"/>
      <c r="I45" s="9" t="n"/>
      <c r="J45" s="9">
        <f>IF(G45="","",G45-H45-I45)</f>
        <v/>
      </c>
      <c r="K45" s="10">
        <f>IF(OR(G45="",G45=0),"",(H45+I45)/G45)</f>
        <v/>
      </c>
      <c r="L45" s="10">
        <f>IF(OR(E45="",F45=""),"",MAX(0,MIN(1,(TODAY()-E45)/(F45-E45))))</f>
        <v/>
      </c>
      <c r="M45">
        <f>IF(OR(K45="",L45=""),"",IF(K45-L45&gt;0.1,"Spending ahead",IF(L45-K45&gt;0.15,"Underspending","On pace")))</f>
        <v/>
      </c>
      <c r="N45">
        <f>IF(F45="","",F45-TODAY())</f>
        <v/>
      </c>
    </row>
    <row r="46">
      <c r="E46" s="8" t="n"/>
      <c r="F46" s="8" t="n"/>
      <c r="G46" s="9" t="n"/>
      <c r="H46" s="9" t="n"/>
      <c r="I46" s="9" t="n"/>
      <c r="J46" s="9">
        <f>IF(G46="","",G46-H46-I46)</f>
        <v/>
      </c>
      <c r="K46" s="10">
        <f>IF(OR(G46="",G46=0),"",(H46+I46)/G46)</f>
        <v/>
      </c>
      <c r="L46" s="10">
        <f>IF(OR(E46="",F46=""),"",MAX(0,MIN(1,(TODAY()-E46)/(F46-E46))))</f>
        <v/>
      </c>
      <c r="M46">
        <f>IF(OR(K46="",L46=""),"",IF(K46-L46&gt;0.1,"Spending ahead",IF(L46-K46&gt;0.15,"Underspending","On pace")))</f>
        <v/>
      </c>
      <c r="N46">
        <f>IF(F46="","",F46-TODAY())</f>
        <v/>
      </c>
    </row>
    <row r="47">
      <c r="E47" s="8" t="n"/>
      <c r="F47" s="8" t="n"/>
      <c r="G47" s="9" t="n"/>
      <c r="H47" s="9" t="n"/>
      <c r="I47" s="9" t="n"/>
      <c r="J47" s="9">
        <f>IF(G47="","",G47-H47-I47)</f>
        <v/>
      </c>
      <c r="K47" s="10">
        <f>IF(OR(G47="",G47=0),"",(H47+I47)/G47)</f>
        <v/>
      </c>
      <c r="L47" s="10">
        <f>IF(OR(E47="",F47=""),"",MAX(0,MIN(1,(TODAY()-E47)/(F47-E47))))</f>
        <v/>
      </c>
      <c r="M47">
        <f>IF(OR(K47="",L47=""),"",IF(K47-L47&gt;0.1,"Spending ahead",IF(L47-K47&gt;0.15,"Underspending","On pace")))</f>
        <v/>
      </c>
      <c r="N47">
        <f>IF(F47="","",F47-TODAY())</f>
        <v/>
      </c>
    </row>
    <row r="48">
      <c r="E48" s="8" t="n"/>
      <c r="F48" s="8" t="n"/>
      <c r="G48" s="9" t="n"/>
      <c r="H48" s="9" t="n"/>
      <c r="I48" s="9" t="n"/>
      <c r="J48" s="9">
        <f>IF(G48="","",G48-H48-I48)</f>
        <v/>
      </c>
      <c r="K48" s="10">
        <f>IF(OR(G48="",G48=0),"",(H48+I48)/G48)</f>
        <v/>
      </c>
      <c r="L48" s="10">
        <f>IF(OR(E48="",F48=""),"",MAX(0,MIN(1,(TODAY()-E48)/(F48-E48))))</f>
        <v/>
      </c>
      <c r="M48">
        <f>IF(OR(K48="",L48=""),"",IF(K48-L48&gt;0.1,"Spending ahead",IF(L48-K48&gt;0.15,"Underspending","On pace")))</f>
        <v/>
      </c>
      <c r="N48">
        <f>IF(F48="","",F48-TODAY())</f>
        <v/>
      </c>
    </row>
    <row r="49">
      <c r="E49" s="8" t="n"/>
      <c r="F49" s="8" t="n"/>
      <c r="G49" s="9" t="n"/>
      <c r="H49" s="9" t="n"/>
      <c r="I49" s="9" t="n"/>
      <c r="J49" s="9">
        <f>IF(G49="","",G49-H49-I49)</f>
        <v/>
      </c>
      <c r="K49" s="10">
        <f>IF(OR(G49="",G49=0),"",(H49+I49)/G49)</f>
        <v/>
      </c>
      <c r="L49" s="10">
        <f>IF(OR(E49="",F49=""),"",MAX(0,MIN(1,(TODAY()-E49)/(F49-E49))))</f>
        <v/>
      </c>
      <c r="M49">
        <f>IF(OR(K49="",L49=""),"",IF(K49-L49&gt;0.1,"Spending ahead",IF(L49-K49&gt;0.15,"Underspending","On pace")))</f>
        <v/>
      </c>
      <c r="N49">
        <f>IF(F49="","",F49-TODAY())</f>
        <v/>
      </c>
    </row>
    <row r="50">
      <c r="E50" s="8" t="n"/>
      <c r="F50" s="8" t="n"/>
      <c r="G50" s="9" t="n"/>
      <c r="H50" s="9" t="n"/>
      <c r="I50" s="9" t="n"/>
      <c r="J50" s="9">
        <f>IF(G50="","",G50-H50-I50)</f>
        <v/>
      </c>
      <c r="K50" s="10">
        <f>IF(OR(G50="",G50=0),"",(H50+I50)/G50)</f>
        <v/>
      </c>
      <c r="L50" s="10">
        <f>IF(OR(E50="",F50=""),"",MAX(0,MIN(1,(TODAY()-E50)/(F50-E50))))</f>
        <v/>
      </c>
      <c r="M50">
        <f>IF(OR(K50="",L50=""),"",IF(K50-L50&gt;0.1,"Spending ahead",IF(L50-K50&gt;0.15,"Underspending","On pace")))</f>
        <v/>
      </c>
      <c r="N50">
        <f>IF(F50="","",F50-TODAY())</f>
        <v/>
      </c>
    </row>
    <row r="51">
      <c r="E51" s="8" t="n"/>
      <c r="F51" s="8" t="n"/>
      <c r="G51" s="9" t="n"/>
      <c r="H51" s="9" t="n"/>
      <c r="I51" s="9" t="n"/>
      <c r="J51" s="9">
        <f>IF(G51="","",G51-H51-I51)</f>
        <v/>
      </c>
      <c r="K51" s="10">
        <f>IF(OR(G51="",G51=0),"",(H51+I51)/G51)</f>
        <v/>
      </c>
      <c r="L51" s="10">
        <f>IF(OR(E51="",F51=""),"",MAX(0,MIN(1,(TODAY()-E51)/(F51-E51))))</f>
        <v/>
      </c>
      <c r="M51">
        <f>IF(OR(K51="",L51=""),"",IF(K51-L51&gt;0.1,"Spending ahead",IF(L51-K51&gt;0.15,"Underspending","On pace")))</f>
        <v/>
      </c>
      <c r="N51">
        <f>IF(F51="","",F51-TODAY())</f>
        <v/>
      </c>
    </row>
    <row r="52">
      <c r="E52" s="8" t="n"/>
      <c r="F52" s="8" t="n"/>
      <c r="G52" s="9" t="n"/>
      <c r="H52" s="9" t="n"/>
      <c r="I52" s="9" t="n"/>
      <c r="J52" s="9">
        <f>IF(G52="","",G52-H52-I52)</f>
        <v/>
      </c>
      <c r="K52" s="10">
        <f>IF(OR(G52="",G52=0),"",(H52+I52)/G52)</f>
        <v/>
      </c>
      <c r="L52" s="10">
        <f>IF(OR(E52="",F52=""),"",MAX(0,MIN(1,(TODAY()-E52)/(F52-E52))))</f>
        <v/>
      </c>
      <c r="M52">
        <f>IF(OR(K52="",L52=""),"",IF(K52-L52&gt;0.1,"Spending ahead",IF(L52-K52&gt;0.15,"Underspending","On pace")))</f>
        <v/>
      </c>
      <c r="N52">
        <f>IF(F52="","",F52-TODAY())</f>
        <v/>
      </c>
    </row>
    <row r="53">
      <c r="E53" s="8" t="n"/>
      <c r="F53" s="8" t="n"/>
      <c r="G53" s="9" t="n"/>
      <c r="H53" s="9" t="n"/>
      <c r="I53" s="9" t="n"/>
      <c r="J53" s="9">
        <f>IF(G53="","",G53-H53-I53)</f>
        <v/>
      </c>
      <c r="K53" s="10">
        <f>IF(OR(G53="",G53=0),"",(H53+I53)/G53)</f>
        <v/>
      </c>
      <c r="L53" s="10">
        <f>IF(OR(E53="",F53=""),"",MAX(0,MIN(1,(TODAY()-E53)/(F53-E53))))</f>
        <v/>
      </c>
      <c r="M53">
        <f>IF(OR(K53="",L53=""),"",IF(K53-L53&gt;0.1,"Spending ahead",IF(L53-K53&gt;0.15,"Underspending","On pace")))</f>
        <v/>
      </c>
      <c r="N53">
        <f>IF(F53="","",F53-TODAY())</f>
        <v/>
      </c>
    </row>
    <row r="54">
      <c r="E54" s="8" t="n"/>
      <c r="F54" s="8" t="n"/>
      <c r="G54" s="9" t="n"/>
      <c r="H54" s="9" t="n"/>
      <c r="I54" s="9" t="n"/>
      <c r="J54" s="9">
        <f>IF(G54="","",G54-H54-I54)</f>
        <v/>
      </c>
      <c r="K54" s="10">
        <f>IF(OR(G54="",G54=0),"",(H54+I54)/G54)</f>
        <v/>
      </c>
      <c r="L54" s="10">
        <f>IF(OR(E54="",F54=""),"",MAX(0,MIN(1,(TODAY()-E54)/(F54-E54))))</f>
        <v/>
      </c>
      <c r="M54">
        <f>IF(OR(K54="",L54=""),"",IF(K54-L54&gt;0.1,"Spending ahead",IF(L54-K54&gt;0.15,"Underspending","On pace")))</f>
        <v/>
      </c>
      <c r="N54">
        <f>IF(F54="","",F54-TODAY())</f>
        <v/>
      </c>
    </row>
    <row r="55">
      <c r="E55" s="8" t="n"/>
      <c r="F55" s="8" t="n"/>
      <c r="G55" s="9" t="n"/>
      <c r="H55" s="9" t="n"/>
      <c r="I55" s="9" t="n"/>
      <c r="J55" s="9">
        <f>IF(G55="","",G55-H55-I55)</f>
        <v/>
      </c>
      <c r="K55" s="10">
        <f>IF(OR(G55="",G55=0),"",(H55+I55)/G55)</f>
        <v/>
      </c>
      <c r="L55" s="10">
        <f>IF(OR(E55="",F55=""),"",MAX(0,MIN(1,(TODAY()-E55)/(F55-E55))))</f>
        <v/>
      </c>
      <c r="M55">
        <f>IF(OR(K55="",L55=""),"",IF(K55-L55&gt;0.1,"Spending ahead",IF(L55-K55&gt;0.15,"Underspending","On pace")))</f>
        <v/>
      </c>
      <c r="N55">
        <f>IF(F55="","",F55-TODAY())</f>
        <v/>
      </c>
    </row>
    <row r="56">
      <c r="E56" s="8" t="n"/>
      <c r="F56" s="8" t="n"/>
      <c r="G56" s="9" t="n"/>
      <c r="H56" s="9" t="n"/>
      <c r="I56" s="9" t="n"/>
      <c r="J56" s="9">
        <f>IF(G56="","",G56-H56-I56)</f>
        <v/>
      </c>
      <c r="K56" s="10">
        <f>IF(OR(G56="",G56=0),"",(H56+I56)/G56)</f>
        <v/>
      </c>
      <c r="L56" s="10">
        <f>IF(OR(E56="",F56=""),"",MAX(0,MIN(1,(TODAY()-E56)/(F56-E56))))</f>
        <v/>
      </c>
      <c r="M56">
        <f>IF(OR(K56="",L56=""),"",IF(K56-L56&gt;0.1,"Spending ahead",IF(L56-K56&gt;0.15,"Underspending","On pace")))</f>
        <v/>
      </c>
      <c r="N56">
        <f>IF(F56="","",F56-TODAY())</f>
        <v/>
      </c>
    </row>
    <row r="57">
      <c r="E57" s="8" t="n"/>
      <c r="F57" s="8" t="n"/>
      <c r="G57" s="9" t="n"/>
      <c r="H57" s="9" t="n"/>
      <c r="I57" s="9" t="n"/>
      <c r="J57" s="9">
        <f>IF(G57="","",G57-H57-I57)</f>
        <v/>
      </c>
      <c r="K57" s="10">
        <f>IF(OR(G57="",G57=0),"",(H57+I57)/G57)</f>
        <v/>
      </c>
      <c r="L57" s="10">
        <f>IF(OR(E57="",F57=""),"",MAX(0,MIN(1,(TODAY()-E57)/(F57-E57))))</f>
        <v/>
      </c>
      <c r="M57">
        <f>IF(OR(K57="",L57=""),"",IF(K57-L57&gt;0.1,"Spending ahead",IF(L57-K57&gt;0.15,"Underspending","On pace")))</f>
        <v/>
      </c>
      <c r="N57">
        <f>IF(F57="","",F57-TODAY())</f>
        <v/>
      </c>
    </row>
    <row r="58">
      <c r="E58" s="8" t="n"/>
      <c r="F58" s="8" t="n"/>
      <c r="G58" s="9" t="n"/>
      <c r="H58" s="9" t="n"/>
      <c r="I58" s="9" t="n"/>
      <c r="J58" s="9">
        <f>IF(G58="","",G58-H58-I58)</f>
        <v/>
      </c>
      <c r="K58" s="10">
        <f>IF(OR(G58="",G58=0),"",(H58+I58)/G58)</f>
        <v/>
      </c>
      <c r="L58" s="10">
        <f>IF(OR(E58="",F58=""),"",MAX(0,MIN(1,(TODAY()-E58)/(F58-E58))))</f>
        <v/>
      </c>
      <c r="M58">
        <f>IF(OR(K58="",L58=""),"",IF(K58-L58&gt;0.1,"Spending ahead",IF(L58-K58&gt;0.15,"Underspending","On pace")))</f>
        <v/>
      </c>
      <c r="N58">
        <f>IF(F58="","",F58-TODAY())</f>
        <v/>
      </c>
    </row>
    <row r="59">
      <c r="E59" s="8" t="n"/>
      <c r="F59" s="8" t="n"/>
      <c r="G59" s="9" t="n"/>
      <c r="H59" s="9" t="n"/>
      <c r="I59" s="9" t="n"/>
      <c r="J59" s="9">
        <f>IF(G59="","",G59-H59-I59)</f>
        <v/>
      </c>
      <c r="K59" s="10">
        <f>IF(OR(G59="",G59=0),"",(H59+I59)/G59)</f>
        <v/>
      </c>
      <c r="L59" s="10">
        <f>IF(OR(E59="",F59=""),"",MAX(0,MIN(1,(TODAY()-E59)/(F59-E59))))</f>
        <v/>
      </c>
      <c r="M59">
        <f>IF(OR(K59="",L59=""),"",IF(K59-L59&gt;0.1,"Spending ahead",IF(L59-K59&gt;0.15,"Underspending","On pace")))</f>
        <v/>
      </c>
      <c r="N59">
        <f>IF(F59="","",F59-TODAY())</f>
        <v/>
      </c>
    </row>
    <row r="60">
      <c r="E60" s="8" t="n"/>
      <c r="F60" s="8" t="n"/>
      <c r="G60" s="9" t="n"/>
      <c r="H60" s="9" t="n"/>
      <c r="I60" s="9" t="n"/>
      <c r="J60" s="9">
        <f>IF(G60="","",G60-H60-I60)</f>
        <v/>
      </c>
      <c r="K60" s="10">
        <f>IF(OR(G60="",G60=0),"",(H60+I60)/G60)</f>
        <v/>
      </c>
      <c r="L60" s="10">
        <f>IF(OR(E60="",F60=""),"",MAX(0,MIN(1,(TODAY()-E60)/(F60-E60))))</f>
        <v/>
      </c>
      <c r="M60">
        <f>IF(OR(K60="",L60=""),"",IF(K60-L60&gt;0.1,"Spending ahead",IF(L60-K60&gt;0.15,"Underspending","On pace")))</f>
        <v/>
      </c>
      <c r="N60">
        <f>IF(F60="","",F60-TODAY())</f>
        <v/>
      </c>
    </row>
    <row r="61">
      <c r="E61" s="8" t="n"/>
      <c r="F61" s="8" t="n"/>
      <c r="G61" s="9" t="n"/>
      <c r="H61" s="9" t="n"/>
      <c r="I61" s="9" t="n"/>
      <c r="J61" s="9">
        <f>IF(G61="","",G61-H61-I61)</f>
        <v/>
      </c>
      <c r="K61" s="10">
        <f>IF(OR(G61="",G61=0),"",(H61+I61)/G61)</f>
        <v/>
      </c>
      <c r="L61" s="10">
        <f>IF(OR(E61="",F61=""),"",MAX(0,MIN(1,(TODAY()-E61)/(F61-E61))))</f>
        <v/>
      </c>
      <c r="M61">
        <f>IF(OR(K61="",L61=""),"",IF(K61-L61&gt;0.1,"Spending ahead",IF(L61-K61&gt;0.15,"Underspending","On pace")))</f>
        <v/>
      </c>
      <c r="N61">
        <f>IF(F61="","",F61-TODAY())</f>
        <v/>
      </c>
    </row>
  </sheetData>
  <conditionalFormatting sqref="M2:M61">
    <cfRule type="expression" priority="1" dxfId="0">
      <formula>M2="Spending ahead"</formula>
    </cfRule>
    <cfRule type="expression" priority="2" dxfId="1">
      <formula>M2="Underspending"</formula>
    </cfRule>
    <cfRule type="expression" priority="3" dxfId="2">
      <formula>M2="On pace"</formula>
    </cfRule>
  </conditionalFormatting>
  <conditionalFormatting sqref="N2:N61">
    <cfRule type="expression" priority="4" dxfId="1">
      <formula>AND(ISNUMBER(N2),N2&lt;=90)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8" customWidth="1" min="3" max="3"/>
    <col width="16" customWidth="1" min="4" max="4"/>
    <col width="12" customWidth="1" min="5" max="5"/>
    <col width="14" customWidth="1" min="6" max="6"/>
    <col width="13" customWidth="1" min="7" max="7"/>
    <col width="30" customWidth="1" min="8" max="8"/>
  </cols>
  <sheetData>
    <row r="1" ht="30" customHeight="1">
      <c r="A1" s="4" t="inlineStr">
        <is>
          <t>Item</t>
        </is>
      </c>
      <c r="B1" s="4" t="inlineStr">
        <is>
          <t>Type</t>
        </is>
      </c>
      <c r="C1" s="4" t="inlineStr">
        <is>
          <t>Award or proposal</t>
        </is>
      </c>
      <c r="D1" s="4" t="inlineStr">
        <is>
          <t>Owner</t>
        </is>
      </c>
      <c r="E1" s="4" t="inlineStr">
        <is>
          <t>Due date</t>
        </is>
      </c>
      <c r="F1" s="4" t="inlineStr">
        <is>
          <t>Status</t>
        </is>
      </c>
      <c r="G1" s="4" t="inlineStr">
        <is>
          <t>Days until due</t>
        </is>
      </c>
      <c r="H1" s="4" t="inlineStr">
        <is>
          <t>Notes</t>
        </is>
      </c>
    </row>
    <row r="2">
      <c r="A2" s="5" t="inlineStr">
        <is>
          <t>Annual RPPR</t>
        </is>
      </c>
      <c r="B2" s="5" t="inlineStr">
        <is>
          <t>Progress report</t>
        </is>
      </c>
      <c r="C2" s="5" t="inlineStr">
        <is>
          <t>AW-2022-0041</t>
        </is>
      </c>
      <c r="D2" s="5" t="inlineStr">
        <is>
          <t>Chen</t>
        </is>
      </c>
      <c r="E2" s="6" t="n">
        <v>46522</v>
      </c>
      <c r="F2" s="5" t="inlineStr">
        <is>
          <t>Not started</t>
        </is>
      </c>
      <c r="G2">
        <f>IF(E2="","",E2-TODAY())</f>
        <v/>
      </c>
    </row>
    <row r="3">
      <c r="A3" s="5" t="inlineStr">
        <is>
          <t>Final RPPR and FFR</t>
        </is>
      </c>
      <c r="B3" s="5" t="inlineStr">
        <is>
          <t>Closeout</t>
        </is>
      </c>
      <c r="C3" s="5" t="inlineStr">
        <is>
          <t>AW-2023-0052</t>
        </is>
      </c>
      <c r="D3" s="5" t="inlineStr">
        <is>
          <t>Research admin</t>
        </is>
      </c>
      <c r="E3" s="6" t="n">
        <v>46446</v>
      </c>
      <c r="F3" s="5" t="inlineStr">
        <is>
          <t>Not started</t>
        </is>
      </c>
      <c r="G3">
        <f>IF(E3="","",E3-TODAY())</f>
        <v/>
      </c>
    </row>
    <row r="4">
      <c r="A4" s="5" t="inlineStr">
        <is>
          <t>IACUC protocol renewal</t>
        </is>
      </c>
      <c r="B4" s="5" t="inlineStr">
        <is>
          <t>Compliance</t>
        </is>
      </c>
      <c r="C4" s="5" t="inlineStr">
        <is>
          <t>AW-2022-0041</t>
        </is>
      </c>
      <c r="D4" s="5" t="inlineStr">
        <is>
          <t>Chen</t>
        </is>
      </c>
      <c r="E4" s="6" t="n">
        <v>46356</v>
      </c>
      <c r="F4" s="5" t="inlineStr">
        <is>
          <t>In progress</t>
        </is>
      </c>
      <c r="G4">
        <f>IF(E4="","",E4-TODAY())</f>
        <v/>
      </c>
    </row>
    <row r="5">
      <c r="A5" s="5" t="inlineStr">
        <is>
          <t>Effort certification</t>
        </is>
      </c>
      <c r="B5" s="5" t="inlineStr">
        <is>
          <t>Compliance</t>
        </is>
      </c>
      <c r="C5" s="5" t="inlineStr">
        <is>
          <t>All</t>
        </is>
      </c>
      <c r="D5" s="5" t="inlineStr">
        <is>
          <t>Research admin</t>
        </is>
      </c>
      <c r="E5" s="6" t="n">
        <v>46341</v>
      </c>
      <c r="F5" s="5" t="inlineStr">
        <is>
          <t>Not started</t>
        </is>
      </c>
      <c r="G5">
        <f>IF(E5="","",E5-TODAY())</f>
        <v/>
      </c>
    </row>
    <row r="6">
      <c r="E6" s="8" t="n"/>
      <c r="G6">
        <f>IF(E6="","",E6-TODAY())</f>
        <v/>
      </c>
    </row>
    <row r="7">
      <c r="E7" s="8" t="n"/>
      <c r="G7">
        <f>IF(E7="","",E7-TODAY())</f>
        <v/>
      </c>
    </row>
    <row r="8">
      <c r="E8" s="8" t="n"/>
      <c r="G8">
        <f>IF(E8="","",E8-TODAY())</f>
        <v/>
      </c>
    </row>
    <row r="9">
      <c r="E9" s="8" t="n"/>
      <c r="G9">
        <f>IF(E9="","",E9-TODAY())</f>
        <v/>
      </c>
    </row>
    <row r="10">
      <c r="E10" s="8" t="n"/>
      <c r="G10">
        <f>IF(E10="","",E10-TODAY())</f>
        <v/>
      </c>
    </row>
    <row r="11">
      <c r="E11" s="8" t="n"/>
      <c r="G11">
        <f>IF(E11="","",E11-TODAY())</f>
        <v/>
      </c>
    </row>
    <row r="12">
      <c r="E12" s="8" t="n"/>
      <c r="G12">
        <f>IF(E12="","",E12-TODAY())</f>
        <v/>
      </c>
    </row>
    <row r="13">
      <c r="E13" s="8" t="n"/>
      <c r="G13">
        <f>IF(E13="","",E13-TODAY())</f>
        <v/>
      </c>
    </row>
    <row r="14">
      <c r="E14" s="8" t="n"/>
      <c r="G14">
        <f>IF(E14="","",E14-TODAY())</f>
        <v/>
      </c>
    </row>
    <row r="15">
      <c r="E15" s="8" t="n"/>
      <c r="G15">
        <f>IF(E15="","",E15-TODAY())</f>
        <v/>
      </c>
    </row>
    <row r="16">
      <c r="E16" s="8" t="n"/>
      <c r="G16">
        <f>IF(E16="","",E16-TODAY())</f>
        <v/>
      </c>
    </row>
    <row r="17">
      <c r="E17" s="8" t="n"/>
      <c r="G17">
        <f>IF(E17="","",E17-TODAY())</f>
        <v/>
      </c>
    </row>
    <row r="18">
      <c r="E18" s="8" t="n"/>
      <c r="G18">
        <f>IF(E18="","",E18-TODAY())</f>
        <v/>
      </c>
    </row>
    <row r="19">
      <c r="E19" s="8" t="n"/>
      <c r="G19">
        <f>IF(E19="","",E19-TODAY())</f>
        <v/>
      </c>
    </row>
    <row r="20">
      <c r="E20" s="8" t="n"/>
      <c r="G20">
        <f>IF(E20="","",E20-TODAY())</f>
        <v/>
      </c>
    </row>
    <row r="21">
      <c r="E21" s="8" t="n"/>
      <c r="G21">
        <f>IF(E21="","",E21-TODAY())</f>
        <v/>
      </c>
    </row>
    <row r="22">
      <c r="E22" s="8" t="n"/>
      <c r="G22">
        <f>IF(E22="","",E22-TODAY())</f>
        <v/>
      </c>
    </row>
    <row r="23">
      <c r="E23" s="8" t="n"/>
      <c r="G23">
        <f>IF(E23="","",E23-TODAY())</f>
        <v/>
      </c>
    </row>
    <row r="24">
      <c r="E24" s="8" t="n"/>
      <c r="G24">
        <f>IF(E24="","",E24-TODAY())</f>
        <v/>
      </c>
    </row>
    <row r="25">
      <c r="E25" s="8" t="n"/>
      <c r="G25">
        <f>IF(E25="","",E25-TODAY())</f>
        <v/>
      </c>
    </row>
    <row r="26">
      <c r="E26" s="8" t="n"/>
      <c r="G26">
        <f>IF(E26="","",E26-TODAY())</f>
        <v/>
      </c>
    </row>
    <row r="27">
      <c r="E27" s="8" t="n"/>
      <c r="G27">
        <f>IF(E27="","",E27-TODAY())</f>
        <v/>
      </c>
    </row>
    <row r="28">
      <c r="E28" s="8" t="n"/>
      <c r="G28">
        <f>IF(E28="","",E28-TODAY())</f>
        <v/>
      </c>
    </row>
    <row r="29">
      <c r="E29" s="8" t="n"/>
      <c r="G29">
        <f>IF(E29="","",E29-TODAY())</f>
        <v/>
      </c>
    </row>
    <row r="30">
      <c r="E30" s="8" t="n"/>
      <c r="G30">
        <f>IF(E30="","",E30-TODAY())</f>
        <v/>
      </c>
    </row>
    <row r="31">
      <c r="E31" s="8" t="n"/>
      <c r="G31">
        <f>IF(E31="","",E31-TODAY())</f>
        <v/>
      </c>
    </row>
    <row r="32">
      <c r="E32" s="8" t="n"/>
      <c r="G32">
        <f>IF(E32="","",E32-TODAY())</f>
        <v/>
      </c>
    </row>
    <row r="33">
      <c r="E33" s="8" t="n"/>
      <c r="G33">
        <f>IF(E33="","",E33-TODAY())</f>
        <v/>
      </c>
    </row>
    <row r="34">
      <c r="E34" s="8" t="n"/>
      <c r="G34">
        <f>IF(E34="","",E34-TODAY())</f>
        <v/>
      </c>
    </row>
    <row r="35">
      <c r="E35" s="8" t="n"/>
      <c r="G35">
        <f>IF(E35="","",E35-TODAY())</f>
        <v/>
      </c>
    </row>
    <row r="36">
      <c r="E36" s="8" t="n"/>
      <c r="G36">
        <f>IF(E36="","",E36-TODAY())</f>
        <v/>
      </c>
    </row>
    <row r="37">
      <c r="E37" s="8" t="n"/>
      <c r="G37">
        <f>IF(E37="","",E37-TODAY())</f>
        <v/>
      </c>
    </row>
    <row r="38">
      <c r="E38" s="8" t="n"/>
      <c r="G38">
        <f>IF(E38="","",E38-TODAY())</f>
        <v/>
      </c>
    </row>
    <row r="39">
      <c r="E39" s="8" t="n"/>
      <c r="G39">
        <f>IF(E39="","",E39-TODAY())</f>
        <v/>
      </c>
    </row>
    <row r="40">
      <c r="E40" s="8" t="n"/>
      <c r="G40">
        <f>IF(E40="","",E40-TODAY())</f>
        <v/>
      </c>
    </row>
    <row r="41">
      <c r="E41" s="8" t="n"/>
      <c r="G41">
        <f>IF(E41="","",E41-TODAY())</f>
        <v/>
      </c>
    </row>
    <row r="42">
      <c r="E42" s="8" t="n"/>
      <c r="G42">
        <f>IF(E42="","",E42-TODAY())</f>
        <v/>
      </c>
    </row>
    <row r="43">
      <c r="E43" s="8" t="n"/>
      <c r="G43">
        <f>IF(E43="","",E43-TODAY())</f>
        <v/>
      </c>
    </row>
    <row r="44">
      <c r="E44" s="8" t="n"/>
      <c r="G44">
        <f>IF(E44="","",E44-TODAY())</f>
        <v/>
      </c>
    </row>
    <row r="45">
      <c r="E45" s="8" t="n"/>
      <c r="G45">
        <f>IF(E45="","",E45-TODAY())</f>
        <v/>
      </c>
    </row>
    <row r="46">
      <c r="E46" s="8" t="n"/>
      <c r="G46">
        <f>IF(E46="","",E46-TODAY())</f>
        <v/>
      </c>
    </row>
    <row r="47">
      <c r="E47" s="8" t="n"/>
      <c r="G47">
        <f>IF(E47="","",E47-TODAY())</f>
        <v/>
      </c>
    </row>
    <row r="48">
      <c r="E48" s="8" t="n"/>
      <c r="G48">
        <f>IF(E48="","",E48-TODAY())</f>
        <v/>
      </c>
    </row>
    <row r="49">
      <c r="E49" s="8" t="n"/>
      <c r="G49">
        <f>IF(E49="","",E49-TODAY())</f>
        <v/>
      </c>
    </row>
    <row r="50">
      <c r="E50" s="8" t="n"/>
      <c r="G50">
        <f>IF(E50="","",E50-TODAY())</f>
        <v/>
      </c>
    </row>
    <row r="51">
      <c r="E51" s="8" t="n"/>
      <c r="G51">
        <f>IF(E51="","",E51-TODAY())</f>
        <v/>
      </c>
    </row>
    <row r="52">
      <c r="E52" s="8" t="n"/>
      <c r="G52">
        <f>IF(E52="","",E52-TODAY())</f>
        <v/>
      </c>
    </row>
    <row r="53">
      <c r="E53" s="8" t="n"/>
      <c r="G53">
        <f>IF(E53="","",E53-TODAY())</f>
        <v/>
      </c>
    </row>
    <row r="54">
      <c r="E54" s="8" t="n"/>
      <c r="G54">
        <f>IF(E54="","",E54-TODAY())</f>
        <v/>
      </c>
    </row>
    <row r="55">
      <c r="E55" s="8" t="n"/>
      <c r="G55">
        <f>IF(E55="","",E55-TODAY())</f>
        <v/>
      </c>
    </row>
    <row r="56">
      <c r="E56" s="8" t="n"/>
      <c r="G56">
        <f>IF(E56="","",E56-TODAY())</f>
        <v/>
      </c>
    </row>
    <row r="57">
      <c r="E57" s="8" t="n"/>
      <c r="G57">
        <f>IF(E57="","",E57-TODAY())</f>
        <v/>
      </c>
    </row>
    <row r="58">
      <c r="E58" s="8" t="n"/>
      <c r="G58">
        <f>IF(E58="","",E58-TODAY())</f>
        <v/>
      </c>
    </row>
    <row r="59">
      <c r="E59" s="8" t="n"/>
      <c r="G59">
        <f>IF(E59="","",E59-TODAY())</f>
        <v/>
      </c>
    </row>
    <row r="60">
      <c r="E60" s="8" t="n"/>
      <c r="G60">
        <f>IF(E60="","",E60-TODAY())</f>
        <v/>
      </c>
    </row>
    <row r="61">
      <c r="E61" s="8" t="n"/>
      <c r="G61">
        <f>IF(E61="","",E61-TODAY())</f>
        <v/>
      </c>
    </row>
  </sheetData>
  <conditionalFormatting sqref="G2:G61">
    <cfRule type="expression" priority="1" dxfId="0">
      <formula>AND(ISNUMBER(G2),G2&lt;0,$F2&lt;&gt;"Complete",$F2&lt;&gt;"Submitted")</formula>
    </cfRule>
    <cfRule type="expression" priority="2" dxfId="1">
      <formula>AND(ISNUMBER(G2),G2&gt;=0,G2&lt;=30,$F2&lt;&gt;"Complete",$F2&lt;&gt;"Submitted")</formula>
    </cfRule>
  </conditionalFormatting>
  <dataValidations count="2">
    <dataValidation sqref="F2:F61" showDropDown="0" showInputMessage="0" showErrorMessage="0" allowBlank="1" type="list">
      <formula1>"Not started,In progress,Submitted,Complete"</formula1>
    </dataValidation>
    <dataValidation sqref="B2:B61" showDropDown="0" showInputMessage="0" showErrorMessage="0" allowBlank="1" type="list">
      <formula1>"Progress report,Financial report,Compliance,Closeout,Renewal,Other"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GrantsManager</dc:creator>
  <dc:title xmlns:dc="http://purl.org/dc/elements/1.1/">Grant Tracking Spreadsheet</dc:title>
  <dcterms:created xmlns:dcterms="http://purl.org/dc/terms/" xmlns:xsi="http://www.w3.org/2001/XMLSchema-instance" xsi:type="dcterms:W3CDTF">2026-10-30T04:13:32Z</dcterms:created>
  <dcterms:modified xmlns:dcterms="http://purl.org/dc/terms/" xmlns:xsi="http://www.w3.org/2001/XMLSchema-instance" xsi:type="dcterms:W3CDTF">2026-10-30T04:13:32Z</dcterms:modified>
</cp:coreProperties>
</file>